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חוברת_עבודה_זו"/>
  <mc:AlternateContent xmlns:mc="http://schemas.openxmlformats.org/markup-compatibility/2006">
    <mc:Choice Requires="x15">
      <x15ac:absPath xmlns:x15ac="http://schemas.microsoft.com/office/spreadsheetml/2010/11/ac" url="I:\EXCEL\account\Name\ALL\PDF דוחות לאוצר 2025אקסל\אחים ואחיות לאוצר חדש\"/>
    </mc:Choice>
  </mc:AlternateContent>
  <xr:revisionPtr revIDLastSave="0" documentId="13_ncr:1_{DC6CEEE5-6144-4412-8F0A-6FFE4A2F2C61}" xr6:coauthVersionLast="47" xr6:coauthVersionMax="47" xr10:uidLastSave="{00000000-0000-0000-0000-000000000000}"/>
  <bookViews>
    <workbookView xWindow="-120" yWindow="-120" windowWidth="29040" windowHeight="15840" tabRatio="840" activeTab="1" xr2:uid="{00000000-000D-0000-FFFF-FFFF00000000}"/>
  </bookViews>
  <sheets>
    <sheet name="עמוד פתיחה" sheetId="38" r:id="rId1"/>
    <sheet name="סכום נכסים" sheetId="2" r:id="rId2"/>
    <sheet name="מזומנים ושווי מזומנים" sheetId="3" r:id="rId3"/>
    <sheet name="איגרות חוב ממשלתיות" sheetId="4" r:id="rId4"/>
    <sheet name="ניירות ערך מסחריים" sheetId="5" r:id="rId5"/>
    <sheet name="איגרות חוב" sheetId="6" r:id="rId6"/>
    <sheet name="מניות מבכ ויהש" sheetId="7" r:id="rId7"/>
    <sheet name="קרנות סל" sheetId="8" r:id="rId8"/>
    <sheet name="קרנות נאמנות" sheetId="9" r:id="rId9"/>
    <sheet name="כתבי אופציה" sheetId="10" r:id="rId10"/>
    <sheet name="אופציות" sheetId="11" r:id="rId11"/>
    <sheet name="חוזים עתידיים" sheetId="12" r:id="rId12"/>
    <sheet name="מוצרים מובנים" sheetId="13" r:id="rId13"/>
    <sheet name="לא סחיר איגרות חוב ממשלתיות" sheetId="14" r:id="rId14"/>
    <sheet name="לא סחיר איגרות חוב מיועדות" sheetId="15" r:id="rId15"/>
    <sheet name="אפיק השקעה מובטח תשואה" sheetId="48" r:id="rId16"/>
    <sheet name="לא סחיר ניירות ערך מסחריים" sheetId="16" r:id="rId17"/>
    <sheet name="לא סחיר איגרות חוב" sheetId="17" r:id="rId18"/>
    <sheet name="לא סחיר מניות מבכ ויהש" sheetId="18" r:id="rId19"/>
    <sheet name="קרנות השקעה" sheetId="19" r:id="rId20"/>
    <sheet name="לא סחיר כתבי אופציה" sheetId="20" r:id="rId21"/>
    <sheet name="לא סחיר אופציות" sheetId="21" r:id="rId22"/>
    <sheet name="לא סחיר נגזרים אחרים" sheetId="40" r:id="rId23"/>
    <sheet name="הלוואות" sheetId="23" r:id="rId24"/>
    <sheet name="לא סחיר מוצרים מובנים" sheetId="24" r:id="rId25"/>
    <sheet name="פיקדונות מעל 3 חודשים" sheetId="25" r:id="rId26"/>
    <sheet name="זכויות מקרקעין" sheetId="26" r:id="rId27"/>
    <sheet name="השקעה בחברות מוחזקות" sheetId="27" r:id="rId28"/>
    <sheet name="נכסים אחרים" sheetId="28" r:id="rId29"/>
    <sheet name="מסגרות אשראי" sheetId="29" r:id="rId30"/>
    <sheet name="יתרות התחייבות להשקעה" sheetId="47" r:id="rId31"/>
    <sheet name="אפשרויות בחירה" sheetId="49" r:id="rId32"/>
    <sheet name="מיפוי סעיפים" sheetId="58" r:id="rId33"/>
    <sheet name="File Name Info" sheetId="41" state="hidden" r:id="rId34"/>
  </sheets>
  <definedNames>
    <definedName name="_xlnm._FilterDatabase" localSheetId="5" hidden="1">'איגרות חוב'!$A$1:$AJ$164</definedName>
    <definedName name="_xlnm._FilterDatabase" localSheetId="31" hidden="1">'אפשרויות בחירה'!$A$1:$D$1037</definedName>
    <definedName name="_xlnm._FilterDatabase" localSheetId="2" hidden="1">'מזומנים ושווי מזומנים'!$A$1:$N$1</definedName>
    <definedName name="_xlnm._FilterDatabase" localSheetId="32" hidden="1">'מיפוי סעיפים'!$A$1:$D$795</definedName>
    <definedName name="Additional_Factor">'אפשרויות בחירה'!$C$701:$C$850</definedName>
    <definedName name="Amoritization">'אפשרויות בחירה'!$C$546:$C$550</definedName>
    <definedName name="Capsule">'אפשרויות בחירה'!$C$926:$C$928</definedName>
    <definedName name="Company_Name">'File Name Info'!$A$34:$A$120</definedName>
    <definedName name="Company_Name_ID">'File Name Info'!$A$34:$B$120</definedName>
    <definedName name="Consortium">'אפשרויות בחירה'!$C$514:$C$515</definedName>
    <definedName name="Country_list">'אפשרויות בחירה'!$C$4:$C$85</definedName>
    <definedName name="Country_list_funds">'אפשרויות בחירה'!$C$4:$C$103</definedName>
    <definedName name="CSA">'אפשרויות בחירה'!$C$688:$C$689</definedName>
    <definedName name="Delivery">'אפשרויות בחירה'!$C$666:$C$667</definedName>
    <definedName name="Dependence_Independence">'אפשרויות בחירה'!$C$654:$C$655</definedName>
    <definedName name="Duration_Underlying_Interest_Rate">'אפשרויות בחירה'!$C$680:$C$687</definedName>
    <definedName name="File_Type">'File Name Info'!$A$10:$A$12</definedName>
    <definedName name="Full_File_Type">'File Name Info'!$A$11:$B$13</definedName>
    <definedName name="Full_Type">'File Name Info'!$A$2:$B$8</definedName>
    <definedName name="Full_Type_Nostro">'File Name Info'!$A$3:$B$6</definedName>
    <definedName name="Full_Year">'File Name Info'!$A$22:$B$31</definedName>
    <definedName name="Fund_Strategy">'אפשרויות בחירה'!$C$597:$C$621</definedName>
    <definedName name="Fund_type">'אפשרויות בחירה'!$C$328:$C$498</definedName>
    <definedName name="Holding_interest">'אפשרויות בחירה'!$C$146:$C$147</definedName>
    <definedName name="In_the_books">'אפשרויות בחירה'!$C$656:$C$657</definedName>
    <definedName name="Industry_Sector">'אפשרויות בחירה'!#REF!</definedName>
    <definedName name="Industry_sector_all">'אפשרויות בחירה'!$C$202:$C$327</definedName>
    <definedName name="Industry_sectors">'אפשרויות בחירה'!$C$202:$C$327</definedName>
    <definedName name="israel_abroad">'אפשרויות בחירה'!$C$2:$C$3</definedName>
    <definedName name="Issuer_Number_Banks">'אפשרויות בחירה'!$C$111:$C$113</definedName>
    <definedName name="Issuer_Number_Fund">'אפשרויות בחירה'!$C$114:$C$117</definedName>
    <definedName name="issuer_number_loan">'אפשרויות בחירה'!$C$118:$C$126</definedName>
    <definedName name="Issuer_Number_Type">'אפשרויות בחירה'!$C$104:$C$110</definedName>
    <definedName name="Issuer_Number_Type_2">'אפשרויות בחירה'!#REF!</definedName>
    <definedName name="Issuer_Number_Type_3">'אפשרויות בחירה'!#REF!</definedName>
    <definedName name="Issuer_Number_Type_V2" localSheetId="31">'אפשרויות בחירה'!$C$104:$C$110</definedName>
    <definedName name="Issuer_Type_TFunds">'אפשרויות בחירה'!#REF!</definedName>
    <definedName name="Leading_factor">'אפשרויות בחירה'!$C$692:$C$700</definedName>
    <definedName name="Linked_Type">'אפשרויות בחירה'!$C$516:$C$519</definedName>
    <definedName name="other_investments">'אפשרויות בחירה'!$C$1000:$C$1033</definedName>
    <definedName name="Penalty">'אפשרויות בחירה'!$C$851:$C$852</definedName>
    <definedName name="QTR">'File Name Info'!$A$15:$A$19</definedName>
    <definedName name="Rating_Agency">'אפשרויות בחירה'!$C$188:$C$201</definedName>
    <definedName name="real_estate_lifestage">'אפשרויות בחירה'!$C$634:$C$642</definedName>
    <definedName name="real_estate_loans">'אפשרויות בחירה'!$C$553:$C$591</definedName>
    <definedName name="Real_Estate_Main_Use">'אפשרויות בחירה'!$C$622:$C$633</definedName>
    <definedName name="Recourse_Nonrecourse">'אפשרויות בחירה'!$C$544:$C$545</definedName>
    <definedName name="Repayment_Rights">'אפשרויות בחירה'!$C$551:$C$552</definedName>
    <definedName name="Reset_frequency">'אפשרויות בחירה'!$C$658:$C$665</definedName>
    <definedName name="Security_ID_Number_Type">'אפשרויות בחירה'!#REF!</definedName>
    <definedName name="Security_Number_Loans" localSheetId="31">'אפשרויות בחירה'!$C$131</definedName>
    <definedName name="Stock_Exchange">'אפשרויות בחירה'!#REF!</definedName>
    <definedName name="Stock_Exchange_Gov_Bonds">'אפשרויות בחירה'!$C$148:$C$181</definedName>
    <definedName name="Subordination_Risk">'אפשרויות בחירה'!$C$186:$C$187</definedName>
    <definedName name="Tradeable_Status">'אפשרויות בחירה'!#REF!</definedName>
    <definedName name="Tradeable_Status_All">'אפשרויות בחירה'!$C$135:$C$145</definedName>
    <definedName name="tradeable_status_bonds">'אפשרויות בחירה'!#REF!</definedName>
    <definedName name="tradeable_status_funds">'אפשרויות בחירה'!#REF!</definedName>
    <definedName name="tradeable_status_stock">'אפשרויות בחירה'!#REF!</definedName>
    <definedName name="Tradeable_Status_v2">'אפשרויות בחירה'!#REF!</definedName>
    <definedName name="tradeable_status_warrants">'אפשרויות בחירה'!#REF!</definedName>
    <definedName name="tradeable_status_warrants_v2">'אפשרויות בחירה'!#REF!</definedName>
    <definedName name="Transaction" localSheetId="31">'אפשרויות בחירה'!$C$643:$C$646</definedName>
    <definedName name="Type">'File Name Info'!$A$2:$A$8</definedName>
    <definedName name="Type_of_Interest_Rate">'אפשרויות בחירה'!$C$592:$C$594</definedName>
    <definedName name="Type_of_Security">'אפשרויות בחירה'!$C$520:$C$543</definedName>
    <definedName name="Type_of_Security_ID">'אפשרויות בחירה'!$C$127:$C$131</definedName>
    <definedName name="Type_of_Security_ID_Fund">'אפשרויות בחירה'!$C$132:$C$134</definedName>
    <definedName name="Type_of_Security_ID_V2" localSheetId="31">'אפשרויות בחירה'!$C$127:$C$131</definedName>
    <definedName name="Underlying_Asset">'אפשרויות בחירה'!$C$499:$C$513</definedName>
    <definedName name="Underlying_Asset_Structured">'אפשרויות בחירה'!#REF!</definedName>
    <definedName name="Underlying_Interest_Rates">'אפשרויות בחירה'!$C$668:$C$679</definedName>
    <definedName name="Underlying_Interest_Rates_Der" localSheetId="31">'אפשרויות בחירה'!$C$670:$C$679</definedName>
    <definedName name="Valuation">'אפשרויות בחירה'!$C$649:$C$653</definedName>
    <definedName name="Valuation_Loans">'אפשרויות בחירה'!#REF!</definedName>
    <definedName name="Valuation_Method">'אפשרויות בחירה'!$C$643:$C$648</definedName>
    <definedName name="Valuation_Realestate">'אפשרויות בחירה'!#REF!</definedName>
    <definedName name="What_is_rated">'אפשרויות בחירה'!$C$182:$C$185</definedName>
    <definedName name="what_is_rated_loans">'אפשרויות בחירה'!$C$183:$C$185</definedName>
    <definedName name="YEAR">'File Name Info'!$A$21:$A$31</definedName>
    <definedName name="Yes_No_Bad_Debt">'אפשרויות בחירה'!$C$595:$C$596</definedName>
    <definedName name="Z_AE318230_F718_49FC_82EB_7CAC3DCD05F1_.wvu.FilterData" localSheetId="2" hidden="1">'מזומנים ושווי מזומנים'!$A$1:$N$1</definedName>
    <definedName name="Z_AE318230_F718_49FC_82EB_7CAC3DCD05F1_.wvu.Rows" localSheetId="10" hidden="1">אופציות!#REF!</definedName>
    <definedName name="Z_AE318230_F718_49FC_82EB_7CAC3DCD05F1_.wvu.Rows" localSheetId="5" hidden="1">'איגרות חוב'!#REF!</definedName>
    <definedName name="Z_AE318230_F718_49FC_82EB_7CAC3DCD05F1_.wvu.Rows" localSheetId="3" hidden="1">'איגרות חוב ממשלתיות'!#REF!</definedName>
    <definedName name="Z_AE318230_F718_49FC_82EB_7CAC3DCD05F1_.wvu.Rows" localSheetId="15" hidden="1">'אפיק השקעה מובטח תשואה'!#REF!</definedName>
    <definedName name="Z_AE318230_F718_49FC_82EB_7CAC3DCD05F1_.wvu.Rows" localSheetId="27" hidden="1">'השקעה בחברות מוחזקות'!#REF!</definedName>
    <definedName name="Z_AE318230_F718_49FC_82EB_7CAC3DCD05F1_.wvu.Rows" localSheetId="26" hidden="1">'זכויות מקרקעין'!#REF!</definedName>
    <definedName name="Z_AE318230_F718_49FC_82EB_7CAC3DCD05F1_.wvu.Rows" localSheetId="11" hidden="1">'חוזים עתידיים'!#REF!</definedName>
    <definedName name="Z_AE318230_F718_49FC_82EB_7CAC3DCD05F1_.wvu.Rows" localSheetId="30" hidden="1">'יתרות התחייבות להשקעה'!#REF!</definedName>
    <definedName name="Z_AE318230_F718_49FC_82EB_7CAC3DCD05F1_.wvu.Rows" localSheetId="9" hidden="1">'כתבי אופציה'!#REF!</definedName>
    <definedName name="Z_AE318230_F718_49FC_82EB_7CAC3DCD05F1_.wvu.Rows" localSheetId="21" hidden="1">'לא סחיר אופציות'!#REF!</definedName>
    <definedName name="Z_AE318230_F718_49FC_82EB_7CAC3DCD05F1_.wvu.Rows" localSheetId="17" hidden="1">'לא סחיר איגרות חוב'!#REF!</definedName>
    <definedName name="Z_AE318230_F718_49FC_82EB_7CAC3DCD05F1_.wvu.Rows" localSheetId="14" hidden="1">'לא סחיר איגרות חוב מיועדות'!#REF!</definedName>
    <definedName name="Z_AE318230_F718_49FC_82EB_7CAC3DCD05F1_.wvu.Rows" localSheetId="13" hidden="1">'לא סחיר איגרות חוב ממשלתיות'!#REF!</definedName>
    <definedName name="Z_AE318230_F718_49FC_82EB_7CAC3DCD05F1_.wvu.Rows" localSheetId="20" hidden="1">'לא סחיר כתבי אופציה'!#REF!</definedName>
    <definedName name="Z_AE318230_F718_49FC_82EB_7CAC3DCD05F1_.wvu.Rows" localSheetId="24" hidden="1">'לא סחיר מוצרים מובנים'!#REF!</definedName>
    <definedName name="Z_AE318230_F718_49FC_82EB_7CAC3DCD05F1_.wvu.Rows" localSheetId="18" hidden="1">'לא סחיר מניות מבכ ויהש'!#REF!</definedName>
    <definedName name="Z_AE318230_F718_49FC_82EB_7CAC3DCD05F1_.wvu.Rows" localSheetId="16" hidden="1">'לא סחיר ניירות ערך מסחריים'!#REF!</definedName>
    <definedName name="Z_AE318230_F718_49FC_82EB_7CAC3DCD05F1_.wvu.Rows" localSheetId="12" hidden="1">'מוצרים מובנים'!#REF!</definedName>
    <definedName name="Z_AE318230_F718_49FC_82EB_7CAC3DCD05F1_.wvu.Rows" localSheetId="6" hidden="1">'מניות מבכ ויהש'!#REF!</definedName>
    <definedName name="Z_AE318230_F718_49FC_82EB_7CAC3DCD05F1_.wvu.Rows" localSheetId="29" hidden="1">'מסגרות אשראי'!#REF!</definedName>
    <definedName name="Z_AE318230_F718_49FC_82EB_7CAC3DCD05F1_.wvu.Rows" localSheetId="4" hidden="1">'ניירות ערך מסחריים'!#REF!</definedName>
    <definedName name="Z_AE318230_F718_49FC_82EB_7CAC3DCD05F1_.wvu.Rows" localSheetId="28" hidden="1">'נכסים אחרים'!#REF!</definedName>
    <definedName name="Z_AE318230_F718_49FC_82EB_7CAC3DCD05F1_.wvu.Rows" localSheetId="25" hidden="1">'פיקדונות מעל 3 חודשים'!#REF!</definedName>
    <definedName name="Z_AE318230_F718_49FC_82EB_7CAC3DCD05F1_.wvu.Rows" localSheetId="19" hidden="1">'קרנות השקעה'!#REF!</definedName>
    <definedName name="Z_AE318230_F718_49FC_82EB_7CAC3DCD05F1_.wvu.Rows" localSheetId="8" hidden="1">'קרנות נאמנות'!#REF!</definedName>
    <definedName name="Z_AE318230_F718_49FC_82EB_7CAC3DCD05F1_.wvu.Rows" localSheetId="7" hidden="1">'קרנות סל'!#REF!</definedName>
  </definedNames>
  <calcPr calcId="191029"/>
  <customWorkbookViews>
    <customWorkbookView name="נירית שימרון - Personal View" guid="{AE318230-F718-49FC-82EB-7CAC3DCD05F1}" mergeInterval="0" personalView="1" maximized="1" xWindow="-8" yWindow="-8" windowWidth="1696" windowHeight="1026" tabRatio="894" activeSheetId="3" showComments="commIndAndComment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2" i="2" l="1"/>
  <c r="B32" i="2" l="1"/>
  <c r="C30" i="2"/>
  <c r="B29" i="2"/>
  <c r="D29" i="2" s="1"/>
  <c r="B28" i="2"/>
  <c r="D28" i="2" s="1"/>
  <c r="B27" i="2"/>
  <c r="D27" i="2" s="1"/>
  <c r="B26" i="2"/>
  <c r="D26" i="2" s="1"/>
  <c r="B25" i="2"/>
  <c r="D25" i="2" s="1"/>
  <c r="B24" i="2"/>
  <c r="D24" i="2" s="1"/>
  <c r="B23" i="2"/>
  <c r="D23" i="2" s="1"/>
  <c r="B22" i="2"/>
  <c r="D22" i="2" s="1"/>
  <c r="B21" i="2"/>
  <c r="D21" i="2" s="1"/>
  <c r="B20" i="2"/>
  <c r="D20" i="2" s="1"/>
  <c r="B19" i="2"/>
  <c r="D19" i="2" s="1"/>
  <c r="B18" i="2"/>
  <c r="D18" i="2" s="1"/>
  <c r="B17" i="2"/>
  <c r="D17" i="2" s="1"/>
  <c r="B16" i="2"/>
  <c r="D16" i="2" s="1"/>
  <c r="B15" i="2"/>
  <c r="D15" i="2" s="1"/>
  <c r="B14" i="2"/>
  <c r="D14" i="2" s="1"/>
  <c r="B13" i="2"/>
  <c r="D13" i="2" s="1"/>
  <c r="B12" i="2"/>
  <c r="D12" i="2" s="1"/>
  <c r="B11" i="2"/>
  <c r="D11" i="2" s="1"/>
  <c r="B10" i="2"/>
  <c r="D10" i="2" s="1"/>
  <c r="B9" i="2"/>
  <c r="D9" i="2" s="1"/>
  <c r="B8" i="2"/>
  <c r="D8" i="2" s="1"/>
  <c r="B7" i="2"/>
  <c r="D7" i="2" s="1"/>
  <c r="B6" i="2"/>
  <c r="D6" i="2" s="1"/>
  <c r="B5" i="2"/>
  <c r="D5" i="2" s="1"/>
  <c r="B4" i="2"/>
  <c r="D4" i="2" s="1"/>
  <c r="B3" i="2"/>
  <c r="D13" i="38"/>
  <c r="D15" i="38" s="1"/>
  <c r="B30" i="2" l="1"/>
  <c r="E12" i="2" s="1"/>
  <c r="D3" i="2"/>
  <c r="D30" i="2" s="1"/>
  <c r="E22" i="2" l="1"/>
  <c r="E25" i="2"/>
  <c r="E23" i="2"/>
  <c r="E18" i="2"/>
  <c r="E9" i="2"/>
  <c r="E3" i="2"/>
  <c r="E27" i="2"/>
  <c r="E26" i="2"/>
  <c r="E17" i="2"/>
  <c r="E11" i="2"/>
  <c r="E6" i="2"/>
  <c r="E8" i="2"/>
  <c r="E7" i="2"/>
  <c r="E21" i="2"/>
  <c r="E15" i="2"/>
  <c r="E14" i="2"/>
  <c r="E28" i="2"/>
  <c r="E13" i="2"/>
  <c r="E29" i="2"/>
  <c r="E19" i="2"/>
  <c r="E10" i="2"/>
  <c r="E5" i="2"/>
  <c r="E20" i="2"/>
  <c r="E4" i="2"/>
  <c r="E24" i="2"/>
  <c r="E16" i="2"/>
  <c r="E30" i="2" l="1"/>
</calcChain>
</file>

<file path=xl/sharedStrings.xml><?xml version="1.0" encoding="utf-8"?>
<sst xmlns="http://schemas.openxmlformats.org/spreadsheetml/2006/main" count="13422" uniqueCount="2759">
  <si>
    <t>מספר קופה/קרן/ח.פ. עבור חברת ביטוח</t>
  </si>
  <si>
    <t>מספר מסלול</t>
  </si>
  <si>
    <t>שם מנפיק</t>
  </si>
  <si>
    <t>שם נייר ערך</t>
  </si>
  <si>
    <t>מספר נייר ערך</t>
  </si>
  <si>
    <t>מאפיין עיקרי</t>
  </si>
  <si>
    <t>ישראל/חו"ל</t>
  </si>
  <si>
    <t>מדינה לפי חשיפה כלכלית</t>
  </si>
  <si>
    <t>זירת מסחר</t>
  </si>
  <si>
    <t>דירוג</t>
  </si>
  <si>
    <t>שם מדרג</t>
  </si>
  <si>
    <t>מטבע פעילות</t>
  </si>
  <si>
    <t>מח"מ</t>
  </si>
  <si>
    <t>מועד פדיון</t>
  </si>
  <si>
    <t>שיעור ריבית</t>
  </si>
  <si>
    <t>תשואה לפדיון</t>
  </si>
  <si>
    <t>סכום לקבל (במטבע הפעילות)</t>
  </si>
  <si>
    <t>ערך נקוב (יחידות)</t>
  </si>
  <si>
    <t>שער חליפין</t>
  </si>
  <si>
    <t>שער נייר הערך</t>
  </si>
  <si>
    <t>שווי הוגן (באלפי ש"ח)</t>
  </si>
  <si>
    <t>עלות מופחתת (באלפי ש"ח)</t>
  </si>
  <si>
    <t>השיטה שיושמה בדוח הכספי</t>
  </si>
  <si>
    <t>שיעור מערך נקוב מונפק</t>
  </si>
  <si>
    <t>שיעור מנכסי אפיק ההשקעה</t>
  </si>
  <si>
    <t>שיעור מסך נכסי ההשקעה</t>
  </si>
  <si>
    <t>בנק ישראל- מק"מ</t>
  </si>
  <si>
    <t>מ.ק.מ. 315</t>
  </si>
  <si>
    <t>IL0082503181</t>
  </si>
  <si>
    <t>מק"מ קצר משנים עשר חודשים</t>
  </si>
  <si>
    <t>ישראל</t>
  </si>
  <si>
    <t>TASE </t>
  </si>
  <si>
    <t>RF</t>
  </si>
  <si>
    <t>פנימי</t>
  </si>
  <si>
    <t>ILS</t>
  </si>
  <si>
    <t>05/03/2025</t>
  </si>
  <si>
    <t>שווי הוגן</t>
  </si>
  <si>
    <t>מ.ק.מ. 415</t>
  </si>
  <si>
    <t>IL0082504171</t>
  </si>
  <si>
    <t>02/04/2025</t>
  </si>
  <si>
    <t>מלווה קצר מועד 1214</t>
  </si>
  <si>
    <t>IL0082412185</t>
  </si>
  <si>
    <t>TASE</t>
  </si>
  <si>
    <t>04/12/2024</t>
  </si>
  <si>
    <t>מלווה קצר מועד 215</t>
  </si>
  <si>
    <t>IL0082502191</t>
  </si>
  <si>
    <t>05/02/2025</t>
  </si>
  <si>
    <t>מלווה קצר מועד 515</t>
  </si>
  <si>
    <t>IL0082505160</t>
  </si>
  <si>
    <t>07/05/2025</t>
  </si>
  <si>
    <t>מלווה קצר מועד 615</t>
  </si>
  <si>
    <t>IL0082506150</t>
  </si>
  <si>
    <t>04/06/2025</t>
  </si>
  <si>
    <t>גליל</t>
  </si>
  <si>
    <t>ממשל צמודה 0527</t>
  </si>
  <si>
    <t>IL0011408478</t>
  </si>
  <si>
    <t>צמוד למדד המחירים לצרכן בריבית קבועה</t>
  </si>
  <si>
    <t>31/05/2027</t>
  </si>
  <si>
    <t>ממשל צמודה 1025</t>
  </si>
  <si>
    <t>IL0011359127</t>
  </si>
  <si>
    <t>31/10/2025</t>
  </si>
  <si>
    <t>ממשל צמודה 1131</t>
  </si>
  <si>
    <t>IL0011722209</t>
  </si>
  <si>
    <t>30/11/2031</t>
  </si>
  <si>
    <t>שחר</t>
  </si>
  <si>
    <t>ממשל שקלית  0927</t>
  </si>
  <si>
    <t>IL0012035791</t>
  </si>
  <si>
    <t>לא צמוד למדד המחירים לצרכן ריבית קבועה</t>
  </si>
  <si>
    <t>30/09/2027</t>
  </si>
  <si>
    <t>ממשל שקלית 0226</t>
  </si>
  <si>
    <t>IL0011746976</t>
  </si>
  <si>
    <t>27/02/2026</t>
  </si>
  <si>
    <t>ממשל שקלית 0327</t>
  </si>
  <si>
    <t>IL0011393449</t>
  </si>
  <si>
    <t>31/03/2027</t>
  </si>
  <si>
    <t>ממשל שקלית 0335</t>
  </si>
  <si>
    <t>IL0012023326</t>
  </si>
  <si>
    <t>30/03/2035</t>
  </si>
  <si>
    <t>ממשל שקלית 0347</t>
  </si>
  <si>
    <t>IL0011401937</t>
  </si>
  <si>
    <t>31/03/2047</t>
  </si>
  <si>
    <t>ממשלתי שקלית 0142</t>
  </si>
  <si>
    <t>IL0011254005</t>
  </si>
  <si>
    <t>31/01/2042</t>
  </si>
  <si>
    <t>ממשלתית צמודה 0726</t>
  </si>
  <si>
    <t>IL0011695645</t>
  </si>
  <si>
    <t>31/07/2026</t>
  </si>
  <si>
    <t>ממשלתית צמודה 1.10% 1028</t>
  </si>
  <si>
    <t>IL0011973265</t>
  </si>
  <si>
    <t>31/10/2028</t>
  </si>
  <si>
    <t>ממשלתית שקלית 0537</t>
  </si>
  <si>
    <t>IL0011661803</t>
  </si>
  <si>
    <t>31/05/2037</t>
  </si>
  <si>
    <t>ממשלתית שקלית 1.00% 03/30</t>
  </si>
  <si>
    <t>IL0011609851</t>
  </si>
  <si>
    <t>31/03/2030</t>
  </si>
  <si>
    <t>ממשלתית שקלית 1.3% 04/32</t>
  </si>
  <si>
    <t>IL0011806606</t>
  </si>
  <si>
    <t>30/04/2032</t>
  </si>
  <si>
    <t>Treasury Bill</t>
  </si>
  <si>
    <t>T 3 3/8 05/15/33</t>
  </si>
  <si>
    <t>US91282CHC82</t>
  </si>
  <si>
    <t>צמוד מט"ח בריבית קבועה</t>
  </si>
  <si>
    <t>חו"ל</t>
  </si>
  <si>
    <t>ארה"ב</t>
  </si>
  <si>
    <t>FOREIGN_GOV_SEC</t>
  </si>
  <si>
    <t>AA+</t>
  </si>
  <si>
    <t>Fitch</t>
  </si>
  <si>
    <t>USD</t>
  </si>
  <si>
    <t>15/05/2033</t>
  </si>
  <si>
    <t>מלווה קצר מועד 1114</t>
  </si>
  <si>
    <t>IL0082411195</t>
  </si>
  <si>
    <t>06/11/2024</t>
  </si>
  <si>
    <t>ממשל שיקלית 0928</t>
  </si>
  <si>
    <t>IL0011508798</t>
  </si>
  <si>
    <t>28/09/2028</t>
  </si>
  <si>
    <t>מספר מזהה לווה</t>
  </si>
  <si>
    <t>סוג מספר מזהה לווה</t>
  </si>
  <si>
    <t>שם הלוואה</t>
  </si>
  <si>
    <t>מספר הלוואה</t>
  </si>
  <si>
    <t>תאריך העמדת מסגרת אשראי</t>
  </si>
  <si>
    <t>בעל עניין/צד קשור</t>
  </si>
  <si>
    <t>דירוג הלוואה/המנפיק</t>
  </si>
  <si>
    <t>סוג הריבית</t>
  </si>
  <si>
    <t>סכום מסגרת האשראי הראשוני (במטבע הפעילות)</t>
  </si>
  <si>
    <t>סכום מסגרת האשראי הראשוני (באלפי ש"ח)</t>
  </si>
  <si>
    <t>שיעור יתרת מסגרת אשראי</t>
  </si>
  <si>
    <t>שם הנכס האחר</t>
  </si>
  <si>
    <t>מספר הנכס האחר</t>
  </si>
  <si>
    <t>תאריך עסקה</t>
  </si>
  <si>
    <t>תאריך שערוך אחרון</t>
  </si>
  <si>
    <t>שווי מטבעי</t>
  </si>
  <si>
    <t>זכאים</t>
  </si>
  <si>
    <t>28080000</t>
  </si>
  <si>
    <t>חייבים וזכאים</t>
  </si>
  <si>
    <t>לא</t>
  </si>
  <si>
    <t>NA</t>
  </si>
  <si>
    <t>30/09/2024</t>
  </si>
  <si>
    <t>זכאים מס עמיתים</t>
  </si>
  <si>
    <t>28200000</t>
  </si>
  <si>
    <t>חייבים וזכאים מס</t>
  </si>
  <si>
    <t>חייבים</t>
  </si>
  <si>
    <t>27960000</t>
  </si>
  <si>
    <t>מספר מנפיק</t>
  </si>
  <si>
    <t>סוג מספר מזהה מנפיק</t>
  </si>
  <si>
    <t>סוג מספר נייר ערך</t>
  </si>
  <si>
    <t>ענף מסחר</t>
  </si>
  <si>
    <t>סוג גורם משערך</t>
  </si>
  <si>
    <t>תלות/אי-תלות המשערך</t>
  </si>
  <si>
    <t>תאריך אחרון בו נבחנה בפועל ירידת ערך</t>
  </si>
  <si>
    <t>שיעור אחזקה באמצעי שליטה</t>
  </si>
  <si>
    <t>שווי מאזני (באלפי ש"ח)</t>
  </si>
  <si>
    <t>שם הנכס</t>
  </si>
  <si>
    <t>מדינת מיקום נדל"ן</t>
  </si>
  <si>
    <t>תאריך רכישה</t>
  </si>
  <si>
    <t>שימוש עיקרי בנכס</t>
  </si>
  <si>
    <t>מחזור חיי הנכס</t>
  </si>
  <si>
    <t>כתובת הנכס</t>
  </si>
  <si>
    <t>שיעור תשואה בפועל במהלך הרבעון</t>
  </si>
  <si>
    <t>השיטה שבאמצעותה נקבע שווי הנכס</t>
  </si>
  <si>
    <t>שם גורם משערך</t>
  </si>
  <si>
    <t>שווי הוגן (במטבע הפעילות)</t>
  </si>
  <si>
    <t>עלות מופחתת (במטבע הפעילות)</t>
  </si>
  <si>
    <t>שם הבנק</t>
  </si>
  <si>
    <t>מספר מזהה בנק</t>
  </si>
  <si>
    <t>סוג מספר מזהה בנק</t>
  </si>
  <si>
    <t>תאריך פקיעת פיקדון</t>
  </si>
  <si>
    <t>דירוג הבנק</t>
  </si>
  <si>
    <t>שער פיקדון</t>
  </si>
  <si>
    <t>בנק לאומי לישראל בע"מ</t>
  </si>
  <si>
    <t>10-800</t>
  </si>
  <si>
    <t>סימול בנק</t>
  </si>
  <si>
    <t>צמוד למט"ח</t>
  </si>
  <si>
    <t>AAA</t>
  </si>
  <si>
    <t>S&amp;P מעלות</t>
  </si>
  <si>
    <t>נכס בסיס</t>
  </si>
  <si>
    <t>דירוג נייר הערך/המנפיק</t>
  </si>
  <si>
    <t>קובץ דיווח עבור רשימת נכסים ברמת הנכס הבודד (חוזר גופים מוסדיים 2015-9-14)</t>
  </si>
  <si>
    <t>יש לבחור תחום:</t>
  </si>
  <si>
    <t>נכסי עמיתים - קופות גמל</t>
  </si>
  <si>
    <t>האם מדובר בקובץ לממומנה או לציבור:</t>
  </si>
  <si>
    <t>יש לבחור את רבעון הדיווח:</t>
  </si>
  <si>
    <t>יש לבחור את שנת הדיווח:</t>
  </si>
  <si>
    <t>יש לבחור את הגוף המוסדי:</t>
  </si>
  <si>
    <t>ח.פ. הגוף המוסדי:</t>
  </si>
  <si>
    <t>שם קובץ לשמירה</t>
  </si>
  <si>
    <r>
      <t xml:space="preserve">פרטי האחראי על הדיווח </t>
    </r>
    <r>
      <rPr>
        <b/>
        <u/>
        <sz val="11"/>
        <color theme="1"/>
        <rFont val="Arial"/>
        <family val="2"/>
      </rPr>
      <t>בגוף המוסדי</t>
    </r>
  </si>
  <si>
    <t>שם:</t>
  </si>
  <si>
    <t>מספר טלפון:</t>
  </si>
  <si>
    <t>כתובת מייל:</t>
  </si>
  <si>
    <t>הוראות למילוי הדיווח:</t>
  </si>
  <si>
    <t>יש לדווח לפי ההנחיות בחלק ג' לנספח 5.4.3.2 שבפרק 3 שבחלק 4 לשער 5 בחוזר המאוחד - "רשימת נכסים ברמת הנכס הבודד".</t>
  </si>
  <si>
    <t>שם שותף כללי קרן השקעות</t>
  </si>
  <si>
    <t>מספר מזהה שותף כללי קרן השקעות</t>
  </si>
  <si>
    <t>סוג מספר מזהה שותף כללי קרן השקעות</t>
  </si>
  <si>
    <t>שם קרן השקעה</t>
  </si>
  <si>
    <t>מספר מזהה קרן השקעה</t>
  </si>
  <si>
    <t>סוג מספר מזהה קרן השקעות</t>
  </si>
  <si>
    <t>תאריך העמדת התחייבות לקרן השקעה</t>
  </si>
  <si>
    <t>סכום המחויבות הראשוני (במטבע הדיווח של קרן ההשקעה)</t>
  </si>
  <si>
    <t>סכום המחויבות הראשוני (באלפי ש"ח)</t>
  </si>
  <si>
    <t>יתרת המחויבות לתקופת הדיווח (במטבע הדיווח של קרן ההשקעה)</t>
  </si>
  <si>
    <t>יתרת המחויבות לתקופת הדיווח (באלפי ש"ח)</t>
  </si>
  <si>
    <t>שיעור יתרת המחויבות</t>
  </si>
  <si>
    <t>תאריך פקיעת מחויבות להשקעה</t>
  </si>
  <si>
    <t>שם גיליון
(רלוונטי לגיליונות עם עמודה "מאפיין עיקרי")</t>
  </si>
  <si>
    <t>שם עמודה</t>
  </si>
  <si>
    <t>אפשרות בחירה</t>
  </si>
  <si>
    <t>הערות והסברים</t>
  </si>
  <si>
    <t xml:space="preserve">ישראל/חו"ל </t>
  </si>
  <si>
    <t>מדינה לפי חשיפה כלכלית; מדינת התאגדות קרן השקעה, מיקום משרד השותף הכללי, מדינת מיקום נדל"ן</t>
  </si>
  <si>
    <t>אוסטריה</t>
  </si>
  <si>
    <t>אוסטרליה</t>
  </si>
  <si>
    <t>אזור תעלת פנמה</t>
  </si>
  <si>
    <t>אזרביג'אן</t>
  </si>
  <si>
    <t>איחוד האמירויות הערביות</t>
  </si>
  <si>
    <t>איטליה</t>
  </si>
  <si>
    <t>איי הבתולה הבריטיים</t>
  </si>
  <si>
    <t>איי הבתולה של ארצות הברית</t>
  </si>
  <si>
    <t>איי סיישל</t>
  </si>
  <si>
    <t>איי קיימן</t>
  </si>
  <si>
    <t>איי שלמה הבריטיים</t>
  </si>
  <si>
    <t>איסלנד</t>
  </si>
  <si>
    <t>אירלנד</t>
  </si>
  <si>
    <t>אנדורה</t>
  </si>
  <si>
    <t>אסטוניה</t>
  </si>
  <si>
    <t>ארגנטינה</t>
  </si>
  <si>
    <t>אתיופיה</t>
  </si>
  <si>
    <t>בהמס</t>
  </si>
  <si>
    <t>בולגריה</t>
  </si>
  <si>
    <t>בוליביה</t>
  </si>
  <si>
    <t>בחריין</t>
  </si>
  <si>
    <t>בלגיה</t>
  </si>
  <si>
    <t>בליז</t>
  </si>
  <si>
    <t>ברזיל</t>
  </si>
  <si>
    <t>בריטניה</t>
  </si>
  <si>
    <t>ברמודה</t>
  </si>
  <si>
    <t>גאורגיה</t>
  </si>
  <si>
    <t>גיברלטר</t>
  </si>
  <si>
    <t>גמייקה</t>
  </si>
  <si>
    <t>גרמניה</t>
  </si>
  <si>
    <t>ג'רזי (Jersey)</t>
  </si>
  <si>
    <t>גרנזי (Guernsey)</t>
  </si>
  <si>
    <t>דנמרק</t>
  </si>
  <si>
    <t>דרום אפריקה</t>
  </si>
  <si>
    <t>דרום קוריאה</t>
  </si>
  <si>
    <t>הודו</t>
  </si>
  <si>
    <t>הולנד</t>
  </si>
  <si>
    <t>הונג קונג</t>
  </si>
  <si>
    <t>הונגריה</t>
  </si>
  <si>
    <t>הונדורס</t>
  </si>
  <si>
    <t>טייוואן</t>
  </si>
  <si>
    <t>יוון</t>
  </si>
  <si>
    <t>יפן</t>
  </si>
  <si>
    <t>ירדן</t>
  </si>
  <si>
    <t>לוכסמבורג</t>
  </si>
  <si>
    <t>לטביה</t>
  </si>
  <si>
    <t>ליטא</t>
  </si>
  <si>
    <t>ליכטנשטיין</t>
  </si>
  <si>
    <t>מאוריציוס</t>
  </si>
  <si>
    <t>מולדובה</t>
  </si>
  <si>
    <t>מונקו</t>
  </si>
  <si>
    <t>מלדיבים</t>
  </si>
  <si>
    <t>מלטה</t>
  </si>
  <si>
    <t>מלזיה</t>
  </si>
  <si>
    <t>מצרים</t>
  </si>
  <si>
    <t>מקסיקו</t>
  </si>
  <si>
    <t>מרוקו</t>
  </si>
  <si>
    <t>נורבגיה</t>
  </si>
  <si>
    <t>ניו זילנד</t>
  </si>
  <si>
    <t>סין</t>
  </si>
  <si>
    <t>סינגפור</t>
  </si>
  <si>
    <t>סלובניה</t>
  </si>
  <si>
    <t>סלובקיה</t>
  </si>
  <si>
    <t>ספרד</t>
  </si>
  <si>
    <t>סרביה</t>
  </si>
  <si>
    <t>ערב הסעודית</t>
  </si>
  <si>
    <t>פולין</t>
  </si>
  <si>
    <t>פורטוגל</t>
  </si>
  <si>
    <t>פינלנד</t>
  </si>
  <si>
    <t>פנמה</t>
  </si>
  <si>
    <t>צילה</t>
  </si>
  <si>
    <t>צכיה</t>
  </si>
  <si>
    <t>צרפת</t>
  </si>
  <si>
    <t>קנדה</t>
  </si>
  <si>
    <t>קפריסין</t>
  </si>
  <si>
    <t>רומניה</t>
  </si>
  <si>
    <t>רוסיה</t>
  </si>
  <si>
    <t>שוודיה</t>
  </si>
  <si>
    <t>שוויץ</t>
  </si>
  <si>
    <t>תורכיה</t>
  </si>
  <si>
    <t>אסיה</t>
  </si>
  <si>
    <t>אפריקה</t>
  </si>
  <si>
    <t>אמריקה הצפונית</t>
  </si>
  <si>
    <t>אמריקה הדרומית</t>
  </si>
  <si>
    <t>אירופה</t>
  </si>
  <si>
    <t>אוקיאניה</t>
  </si>
  <si>
    <t>גלובלי ללא ארה"ב</t>
  </si>
  <si>
    <t>גלובלי</t>
  </si>
  <si>
    <t>Emerging Markets - Americas</t>
  </si>
  <si>
    <r>
      <rPr>
        <strike/>
        <sz val="11"/>
        <color theme="1"/>
        <rFont val="Arial"/>
        <family val="2"/>
      </rPr>
      <t>שווקים מתעוררים</t>
    </r>
    <r>
      <rPr>
        <sz val="11"/>
        <color theme="1"/>
        <rFont val="Arial"/>
        <family val="2"/>
      </rPr>
      <t xml:space="preserve"> לפי הגדרת MSCI</t>
    </r>
  </si>
  <si>
    <t>Emerging Markets - Euope, Middle East &amp; Africa</t>
  </si>
  <si>
    <t>לפי הגדרת MSCI</t>
  </si>
  <si>
    <t>Emerging Markets - Asia</t>
  </si>
  <si>
    <t>Developed Markets - Americas</t>
  </si>
  <si>
    <t>Developed Markets - Europe</t>
  </si>
  <si>
    <t>Developed Markets - Pacific</t>
  </si>
  <si>
    <t>Frontier Markets - Euope</t>
  </si>
  <si>
    <t>Frontier Markets - Africa</t>
  </si>
  <si>
    <t>Frontier Markets - Middle East</t>
  </si>
  <si>
    <t>Frontier Markets - Asia</t>
  </si>
  <si>
    <t>ח.פ.</t>
  </si>
  <si>
    <t>מספר שותפות</t>
  </si>
  <si>
    <t>מספר תאגיד או שותפות בחו"ל</t>
  </si>
  <si>
    <t>LEI</t>
  </si>
  <si>
    <t>אחר</t>
  </si>
  <si>
    <t>SWIFT</t>
  </si>
  <si>
    <t>סוג מספר מזהה מנהל קרן השקעות</t>
  </si>
  <si>
    <t>מרשם</t>
  </si>
  <si>
    <t>ת"ז</t>
  </si>
  <si>
    <t>דרכון</t>
  </si>
  <si>
    <t>ISIN</t>
  </si>
  <si>
    <t>OCC</t>
  </si>
  <si>
    <t>FIGI</t>
  </si>
  <si>
    <t>טיקר</t>
  </si>
  <si>
    <t>סוג מספר קרן השקעה</t>
  </si>
  <si>
    <t>סטאטוס סחירות</t>
  </si>
  <si>
    <t>סחיר</t>
  </si>
  <si>
    <t>לא סחיר</t>
  </si>
  <si>
    <t>חסום</t>
  </si>
  <si>
    <t>ני"ע אשר מכירתו מוגבלת לפי הוראות דין או חוזה לתקופה שנקבעה.</t>
  </si>
  <si>
    <t>השעיה</t>
  </si>
  <si>
    <t xml:space="preserve">ני"ע שהמסחר בו בזירת המסחר בה הור נסחר הופסק לפרק זמן </t>
  </si>
  <si>
    <t>בהשאלה</t>
  </si>
  <si>
    <t>לא חסום בהשעיה</t>
  </si>
  <si>
    <t>לא חסום בהשאלה</t>
  </si>
  <si>
    <t>חסום בהשעיה</t>
  </si>
  <si>
    <t>חסום בהשאלה</t>
  </si>
  <si>
    <t>בשלבי רישום למסחר</t>
  </si>
  <si>
    <t>בעל  עניין/צד קשור</t>
  </si>
  <si>
    <t>כן</t>
  </si>
  <si>
    <t>TASE - Tel Aviv Stock Exchange</t>
  </si>
  <si>
    <t>TASE-UP</t>
  </si>
  <si>
    <t>פלטפורמת TASE-UP</t>
  </si>
  <si>
    <t>NYSE</t>
  </si>
  <si>
    <t>NYSE - New York Stock Exchange</t>
  </si>
  <si>
    <t>NASDAQ</t>
  </si>
  <si>
    <t>NASDAQ - National Association of Securities Dealers Automated Quotations</t>
  </si>
  <si>
    <t>JPX</t>
  </si>
  <si>
    <t>JPX - Japan Exchange Group</t>
  </si>
  <si>
    <t>AMEX</t>
  </si>
  <si>
    <t>AMEX - American Stock Exchange</t>
  </si>
  <si>
    <t>ADX</t>
  </si>
  <si>
    <t>ADX - Abu Dhabi Securities Exchange</t>
  </si>
  <si>
    <t>ASX</t>
  </si>
  <si>
    <t>ASX -  Australian Securities Exchange</t>
  </si>
  <si>
    <t>BOVESPA</t>
  </si>
  <si>
    <t>BOVESPA -  Brazilian Stock Exchange</t>
  </si>
  <si>
    <t>BSE</t>
  </si>
  <si>
    <t>BSE - Bombay Stock Exchange</t>
  </si>
  <si>
    <t>CBOE</t>
  </si>
  <si>
    <t>CBOE - Chicago Board Options Exchange</t>
  </si>
  <si>
    <t>CME</t>
  </si>
  <si>
    <t>CME - Chicago Mercantile Exchange</t>
  </si>
  <si>
    <t>EURONEXT</t>
  </si>
  <si>
    <t>EURONEXT - Euronext Group Stock Exchange</t>
  </si>
  <si>
    <t>EUREX</t>
  </si>
  <si>
    <t>EUREX - Eurex Exchange</t>
  </si>
  <si>
    <t>FWB</t>
  </si>
  <si>
    <t>FWB - Frankfurt Stock Exchange</t>
  </si>
  <si>
    <t>HKSE</t>
  </si>
  <si>
    <t>HKSE - Hong Kong Stock Exchange</t>
  </si>
  <si>
    <t>ICE</t>
  </si>
  <si>
    <t>ICE - Intercontinental Exchange</t>
  </si>
  <si>
    <t>ISE</t>
  </si>
  <si>
    <t>ISE - Irish Stock Exchange</t>
  </si>
  <si>
    <t>JSE</t>
  </si>
  <si>
    <t>JSE - Johannesburg Stock Exchange</t>
  </si>
  <si>
    <t>KRX</t>
  </si>
  <si>
    <t>KRX - Korea Exchange</t>
  </si>
  <si>
    <t>LSE</t>
  </si>
  <si>
    <t>LSE - London Stock Exchange</t>
  </si>
  <si>
    <t>MICEX - RTS</t>
  </si>
  <si>
    <t>MICEX- RTS - Moscow Exchange</t>
  </si>
  <si>
    <t>NASDAQD</t>
  </si>
  <si>
    <t>NASDAQD - NASDAQ Dubai</t>
  </si>
  <si>
    <t>NSE</t>
  </si>
  <si>
    <t>NSE - National Stock Exchange of India</t>
  </si>
  <si>
    <t>SSE</t>
  </si>
  <si>
    <t>SSE - Shanghai Stock Exchange</t>
  </si>
  <si>
    <t>SZSE</t>
  </si>
  <si>
    <t>SZSE - Shenzen Stock Market</t>
  </si>
  <si>
    <t>SGX</t>
  </si>
  <si>
    <t>SGX - Singapore Exchange</t>
  </si>
  <si>
    <t>BME</t>
  </si>
  <si>
    <t>BME - Spanish Exchanges</t>
  </si>
  <si>
    <t>SIX</t>
  </si>
  <si>
    <t>SIX - Swiss Exchange</t>
  </si>
  <si>
    <t>TSEC</t>
  </si>
  <si>
    <t>TSEC - Taiwan Stock Exchange Corporation</t>
  </si>
  <si>
    <t>TSE</t>
  </si>
  <si>
    <t>TSE - Tokyo Stock Exchange</t>
  </si>
  <si>
    <t>TSX</t>
  </si>
  <si>
    <t>TSX - Toronto Stock Exchange</t>
  </si>
  <si>
    <t>זירת מסחר פיקטבית עבור הדיווח של אג"ח שהנפיקה ממשלה זרה</t>
  </si>
  <si>
    <t xml:space="preserve">דירוג נייר הערך/הלוואה/המנפיק </t>
  </si>
  <si>
    <t>נייר ערך</t>
  </si>
  <si>
    <t>הלוואה</t>
  </si>
  <si>
    <t>מנפיק</t>
  </si>
  <si>
    <t>NR</t>
  </si>
  <si>
    <t>נחיתות חוזית</t>
  </si>
  <si>
    <t>החוב נחות</t>
  </si>
  <si>
    <t>החוב לא נחות</t>
  </si>
  <si>
    <t>סטנדרד &amp; פורסס מעלות בע"מ (S&amp;P)</t>
  </si>
  <si>
    <t>מידרוג Moodys</t>
  </si>
  <si>
    <t>מידרוג בע"מ (Moody's)</t>
  </si>
  <si>
    <t>AM Best</t>
  </si>
  <si>
    <t>A.M Best Company, Inc</t>
  </si>
  <si>
    <t>DBRS</t>
  </si>
  <si>
    <t>DBRS Ratings Limited.</t>
  </si>
  <si>
    <t>Egan-Jones</t>
  </si>
  <si>
    <t>Egan-Jones Ratings Co.</t>
  </si>
  <si>
    <t>Fitch Investors Service, L.P.</t>
  </si>
  <si>
    <t>HR Ratings</t>
  </si>
  <si>
    <t>HR Ratings de México, S.A. de C.V.</t>
  </si>
  <si>
    <t>Japan Credit</t>
  </si>
  <si>
    <t>Japan Credit Rating Agency Ltd.</t>
  </si>
  <si>
    <t>Kroll</t>
  </si>
  <si>
    <t>Kroll Bond Rating Agency, Inc</t>
  </si>
  <si>
    <t>Moodys</t>
  </si>
  <si>
    <t>Moody's Investor Service</t>
  </si>
  <si>
    <t>S&amp;P</t>
  </si>
  <si>
    <t>Standard &amp; Poor's Corporation</t>
  </si>
  <si>
    <t>Not rated</t>
  </si>
  <si>
    <t>אג"ח מובנות</t>
  </si>
  <si>
    <t>אופנה והלבשה</t>
  </si>
  <si>
    <t>אחסנה</t>
  </si>
  <si>
    <t>אלקטרוניקה ואופטיקה</t>
  </si>
  <si>
    <t>אנרגיה</t>
  </si>
  <si>
    <t>אנרגיה מתחדשת</t>
  </si>
  <si>
    <t>אנשים פרטיים</t>
  </si>
  <si>
    <t>אשראי חוץ בנקאי</t>
  </si>
  <si>
    <t>ביוטכנולוגיה</t>
  </si>
  <si>
    <t>ביטוח</t>
  </si>
  <si>
    <t>ביטחוניות</t>
  </si>
  <si>
    <t>בנייה</t>
  </si>
  <si>
    <t>בנקים</t>
  </si>
  <si>
    <t>השקעות בהיי-טק</t>
  </si>
  <si>
    <t>השקעות במדעי החיים</t>
  </si>
  <si>
    <t>השקעה ואחזקות</t>
  </si>
  <si>
    <t>חברות ללא פעילות ומעטפת</t>
  </si>
  <si>
    <t>חברות מעטפת</t>
  </si>
  <si>
    <t>חיפושי נפט וגז</t>
  </si>
  <si>
    <t>חשמל</t>
  </si>
  <si>
    <t>כימיה, גומי ופלסטיק</t>
  </si>
  <si>
    <t>ליסינג</t>
  </si>
  <si>
    <t>מוליכים למחצה</t>
  </si>
  <si>
    <t>מזון</t>
  </si>
  <si>
    <t>מכשור רפואי</t>
  </si>
  <si>
    <t>מלונאות ותיירות</t>
  </si>
  <si>
    <t>מסחר</t>
  </si>
  <si>
    <t>מתכת ומוצרי בניה</t>
  </si>
  <si>
    <t>נדל"ן מניב בישראל</t>
  </si>
  <si>
    <t>נדל"ן מניב בחו"ל</t>
  </si>
  <si>
    <t>עץ, נייר ודפוס</t>
  </si>
  <si>
    <t>פארמה</t>
  </si>
  <si>
    <t>פודטק</t>
  </si>
  <si>
    <t>ציוד תקשורת</t>
  </si>
  <si>
    <t>קנאביס</t>
  </si>
  <si>
    <t>קלינטק</t>
  </si>
  <si>
    <t>קרנות היי טק</t>
  </si>
  <si>
    <t>קרנות סל</t>
  </si>
  <si>
    <t>רובוטיקה ותלת מימד</t>
  </si>
  <si>
    <t>רשויות מקומיות</t>
  </si>
  <si>
    <t>רשתות שיווק</t>
  </si>
  <si>
    <t>שירותי מידע</t>
  </si>
  <si>
    <t>שירותים</t>
  </si>
  <si>
    <t>שירותים פיננסיים</t>
  </si>
  <si>
    <t>שירותים ציבוריים</t>
  </si>
  <si>
    <t>תוכנה ואינטרנט</t>
  </si>
  <si>
    <t>תחבורה</t>
  </si>
  <si>
    <t>תעופה</t>
  </si>
  <si>
    <t>תעשיה</t>
  </si>
  <si>
    <t>תקשורת ומדיה</t>
  </si>
  <si>
    <t>תשתיות</t>
  </si>
  <si>
    <t>Energy Equipment &amp; Services</t>
  </si>
  <si>
    <t>Oil, Gas &amp; Consumable Fuels</t>
  </si>
  <si>
    <t>Chemicals</t>
  </si>
  <si>
    <t>Construction Materials</t>
  </si>
  <si>
    <t>Containers &amp; Packaging</t>
  </si>
  <si>
    <t>Metals &amp; Mining</t>
  </si>
  <si>
    <t>Paper &amp; Forest Products</t>
  </si>
  <si>
    <t>Aerospace &amp; Defense</t>
  </si>
  <si>
    <t>Building Products</t>
  </si>
  <si>
    <t>Construction &amp; Engineering</t>
  </si>
  <si>
    <t>Electrical Equipment</t>
  </si>
  <si>
    <t>Industrial Conglomerates</t>
  </si>
  <si>
    <t>Machinery</t>
  </si>
  <si>
    <t>Trading Companies &amp; Distributors</t>
  </si>
  <si>
    <t>Commercial Services &amp; Supplies</t>
  </si>
  <si>
    <t>Professional Services</t>
  </si>
  <si>
    <t>Air Freight &amp; Logistics</t>
  </si>
  <si>
    <t>Passenger Airlines</t>
  </si>
  <si>
    <r>
      <rPr>
        <strike/>
        <sz val="11"/>
        <color theme="1"/>
        <rFont val="Arial"/>
        <family val="2"/>
      </rPr>
      <t>Airlines</t>
    </r>
    <r>
      <rPr>
        <sz val="11"/>
        <color theme="1"/>
        <rFont val="Arial"/>
        <family val="2"/>
      </rPr>
      <t xml:space="preserve"> Passenger Airlines</t>
    </r>
  </si>
  <si>
    <t>Marine Transportation</t>
  </si>
  <si>
    <r>
      <rPr>
        <strike/>
        <sz val="11"/>
        <color theme="1"/>
        <rFont val="Arial"/>
        <family val="2"/>
      </rPr>
      <t>Marine</t>
    </r>
    <r>
      <rPr>
        <sz val="11"/>
        <color theme="1"/>
        <rFont val="Arial"/>
        <family val="2"/>
      </rPr>
      <t xml:space="preserve"> Marine Transportation</t>
    </r>
  </si>
  <si>
    <t>Ground Transportation</t>
  </si>
  <si>
    <r>
      <rPr>
        <strike/>
        <sz val="11"/>
        <color theme="1"/>
        <rFont val="Arial"/>
        <family val="2"/>
      </rPr>
      <t>Road &amp; Rail</t>
    </r>
    <r>
      <rPr>
        <sz val="11"/>
        <color theme="1"/>
        <rFont val="Arial"/>
        <family val="2"/>
      </rPr>
      <t xml:space="preserve"> Ground Transportation</t>
    </r>
  </si>
  <si>
    <t>Transportation Infrastructure</t>
  </si>
  <si>
    <t>Automobile Components</t>
  </si>
  <si>
    <r>
      <rPr>
        <strike/>
        <sz val="11"/>
        <color theme="1"/>
        <rFont val="Arial"/>
        <family val="2"/>
      </rPr>
      <t>Auto Components</t>
    </r>
    <r>
      <rPr>
        <sz val="11"/>
        <color theme="1"/>
        <rFont val="Arial"/>
        <family val="2"/>
      </rPr>
      <t xml:space="preserve"> Automobile Components</t>
    </r>
  </si>
  <si>
    <t>Automobiles</t>
  </si>
  <si>
    <t>Household Durables</t>
  </si>
  <si>
    <t>Leisure Products</t>
  </si>
  <si>
    <t>Textiles, Apparel &amp; Luxury Goods</t>
  </si>
  <si>
    <t>Hotels, Restaurants &amp; Leisure</t>
  </si>
  <si>
    <t>Diversified Consumer Services</t>
  </si>
  <si>
    <t>Distributors</t>
  </si>
  <si>
    <t>Broadline Retail</t>
  </si>
  <si>
    <r>
      <rPr>
        <strike/>
        <sz val="11"/>
        <color theme="1"/>
        <rFont val="Arial"/>
        <family val="2"/>
      </rPr>
      <t>Multiline Retail</t>
    </r>
    <r>
      <rPr>
        <sz val="11"/>
        <color theme="1"/>
        <rFont val="Arial"/>
        <family val="2"/>
      </rPr>
      <t xml:space="preserve"> Broadline Retail</t>
    </r>
  </si>
  <si>
    <t>Specialty Retail</t>
  </si>
  <si>
    <t>Consumer Staples Distribution &amp; Retail</t>
  </si>
  <si>
    <r>
      <rPr>
        <strike/>
        <sz val="11"/>
        <color theme="1"/>
        <rFont val="Arial"/>
        <family val="2"/>
      </rPr>
      <t>Food &amp; Staples Retailing</t>
    </r>
    <r>
      <rPr>
        <sz val="11"/>
        <color theme="1"/>
        <rFont val="Arial"/>
        <family val="2"/>
      </rPr>
      <t xml:space="preserve"> Consumer Staples Distribution &amp; Retail</t>
    </r>
  </si>
  <si>
    <t>Beverages</t>
  </si>
  <si>
    <t>Food Products</t>
  </si>
  <si>
    <t>Tobacco</t>
  </si>
  <si>
    <t>Household Products</t>
  </si>
  <si>
    <t>Personal Care Products</t>
  </si>
  <si>
    <r>
      <rPr>
        <strike/>
        <sz val="11"/>
        <color theme="1"/>
        <rFont val="Arial"/>
        <family val="2"/>
      </rPr>
      <t>Personal Products</t>
    </r>
    <r>
      <rPr>
        <sz val="11"/>
        <color theme="1"/>
        <rFont val="Arial"/>
        <family val="2"/>
      </rPr>
      <t xml:space="preserve"> Personal Care Products</t>
    </r>
  </si>
  <si>
    <t>Health Care Equipment &amp; Supplies</t>
  </si>
  <si>
    <t>Health Care Providers &amp; Services</t>
  </si>
  <si>
    <t>Health Care Technology</t>
  </si>
  <si>
    <t>Biotechnology</t>
  </si>
  <si>
    <t>Pharmaceuticals</t>
  </si>
  <si>
    <t>Life Sciences Tools &amp; Services</t>
  </si>
  <si>
    <t>Banks</t>
  </si>
  <si>
    <t>Financial Services</t>
  </si>
  <si>
    <r>
      <rPr>
        <strike/>
        <sz val="11"/>
        <color theme="1"/>
        <rFont val="Arial"/>
        <family val="2"/>
      </rPr>
      <t>Diversified Financial Services</t>
    </r>
    <r>
      <rPr>
        <sz val="11"/>
        <color theme="1"/>
        <rFont val="Arial"/>
        <family val="2"/>
      </rPr>
      <t xml:space="preserve"> Financial Services</t>
    </r>
  </si>
  <si>
    <t>Consumer Finance</t>
  </si>
  <si>
    <t>Capital Markets</t>
  </si>
  <si>
    <t>Mortgage Real Estate Investment Trusts (REITs)</t>
  </si>
  <si>
    <t>Insurance</t>
  </si>
  <si>
    <t>IT Services</t>
  </si>
  <si>
    <t>Software</t>
  </si>
  <si>
    <t>Communications Equipment</t>
  </si>
  <si>
    <t>Technology Hardware, Storage &amp; Peripherals</t>
  </si>
  <si>
    <t>Electronic Equipment, Instruments &amp; Components</t>
  </si>
  <si>
    <t>Semiconductors &amp; Semiconductor Equipment</t>
  </si>
  <si>
    <t>Diversified Telecommunication Services</t>
  </si>
  <si>
    <t>Wireless Telecommunication Services</t>
  </si>
  <si>
    <t>Media</t>
  </si>
  <si>
    <t>Entertainment</t>
  </si>
  <si>
    <t>Interactive Media &amp; Services</t>
  </si>
  <si>
    <t>Electric Utilities</t>
  </si>
  <si>
    <t>Gas Utilities</t>
  </si>
  <si>
    <t>Multi-Utilities</t>
  </si>
  <si>
    <t>Water Utilities</t>
  </si>
  <si>
    <t>Independent Power and Renewable Electricity Producers</t>
  </si>
  <si>
    <t>Diversified REITs</t>
  </si>
  <si>
    <t>Equity Real Estate Investment Trusts</t>
  </si>
  <si>
    <t>Industrial REITs</t>
  </si>
  <si>
    <t>Hotel &amp; Resort REITs</t>
  </si>
  <si>
    <t>Office REITs</t>
  </si>
  <si>
    <t>Health Care REITs</t>
  </si>
  <si>
    <t>Residential REITs</t>
  </si>
  <si>
    <t>Retail REITs</t>
  </si>
  <si>
    <t>Specialized REITs</t>
  </si>
  <si>
    <t>Real Estate Management &amp; Development</t>
  </si>
  <si>
    <t>Other</t>
  </si>
  <si>
    <t>סיווג הקרן</t>
  </si>
  <si>
    <t>(ומעלה ו/ או מדינה AA) אג"ח בארץ - כללי-אג"ח כללי בארץ - ללא מניות-אג"ח כללי בארץ בדירוג גבוה בלבד</t>
  </si>
  <si>
    <t>(ממונפות ואסטרטגיות - אסטרטגיות (לא ממונפות</t>
  </si>
  <si>
    <t>125 מניות בארץ - מניות כללי-ת"א</t>
  </si>
  <si>
    <t>20 אג"ח בארץ - חברות והמרה-תל בונד צמוד מדד-תל בונד</t>
  </si>
  <si>
    <t>35 מניות בארץ - מניות כללי-ת"א</t>
  </si>
  <si>
    <t>40 אג"ח בארץ - חברות והמרה-תל בונד צמוד מדד-תל בונד</t>
  </si>
  <si>
    <t>60 אג"ח בארץ - חברות והמרה-תל בונד צמוד מדד-תל בונד</t>
  </si>
  <si>
    <t>90 מניות בארץ - מניות כללי-ת"א</t>
  </si>
  <si>
    <t>All Cap מניות בארץ - מניות לפי שווי שוק-מניות</t>
  </si>
  <si>
    <t>Banks מניות בחו"ל - מניות לפי ענפים בחו"ל - מנוטרלת מט"ח-אירופה- מניות</t>
  </si>
  <si>
    <t>CNX NIFTY - מניות בחו"ל - מניות גיאוגרפי - חשופת מט"ח-אסיה הודו</t>
  </si>
  <si>
    <t>DAX 30 - מניות בחו"ל - מניות גיאוגרפי - חשופת מט"ח-אירופה גרמניה</t>
  </si>
  <si>
    <t>DAX 30 - מניות בחו"ל - מניות גיאוגרפי - מנוטרלת מט"ח-אירופה גרמניה</t>
  </si>
  <si>
    <t>DJ INDUSTRIAL AVERAGE - מניות בחו"ל - מניות גיאוגרפי - חשופת מט"ח-ארה"ב</t>
  </si>
  <si>
    <t>EURO STOXX 50 - מניות בחו"ל - מניות גיאוגרפי - חשופת מט"ח-אירופה כללי</t>
  </si>
  <si>
    <t>EURO STOXX 50 - מניות בחו"ל - מניות גיאוגרפי - מנוטרלת מט"ח-אירופה כללי</t>
  </si>
  <si>
    <t>Financial מניות בחו"ל - מניות לפי ענפים בחו"ל - חשופת מט"ח-ארה"ב- מניות</t>
  </si>
  <si>
    <t>FTSE 250 INDEX - מניות בחו"ל - מניות גיאוגרפי - מנוטרלת מט"ח-אירופה אנגליה</t>
  </si>
  <si>
    <t>FTSE China 50 - מניות בחו"ל - מניות גיאוגרפי - חשופת מט"ח-אסיה סין</t>
  </si>
  <si>
    <t>Health Care מניות בחו"ל - מניות לפי ענפים בחו"ל - חשופת מט"ח-ארה"ב- מניות</t>
  </si>
  <si>
    <t>Health Care מניות בחו"ל - מניות לפי ענפים בחו"ל - מנוטרלת מט"ח-ארה"ב- מניות</t>
  </si>
  <si>
    <t>IBOVESPA - מניות בחו"ל - מניות גיאוגרפי - חשופת מט"ח-שווקים מתעוררים ברזיל</t>
  </si>
  <si>
    <t>IBOXX USD LIQUID INVESTMENT GRADE TOP 30 INDEX - אג"ח בחו"ל - אג"ח חשופת דולר</t>
  </si>
  <si>
    <t>Large &amp; Mid Cap מניות בארץ - מניות לפי שווי שוק-מניות</t>
  </si>
  <si>
    <t>MDAX - מניות בחו"ל - מניות גיאוגרפי - מנוטרלת מט"ח-אירופה גרמניה</t>
  </si>
  <si>
    <t>MSCI AC WORLD INDEX - מניות בחו"ל - מניות כללי בחו"ל - חשופת מט"ח-מניות כללי בחו"ל</t>
  </si>
  <si>
    <t>MSCI EMERGING MARKETS - מניות בחו"ל - מניות גיאוגרפי - חשופת מט"ח-שווקים מתעוררים כללי</t>
  </si>
  <si>
    <t>NASDAQ 100 - מניות בחו"ל - מניות גיאוגרפי - חשופת מט"ח-ארה"ב</t>
  </si>
  <si>
    <t>NASDAQ 100 - מניות בחו"ל - מניות גיאוגרפי - מנוטרלת מט"ח-ארה"ב</t>
  </si>
  <si>
    <t>NIKKEI 225 - מניות בחו"ל - מניות גיאוגרפי - חשופת מט"ח-אסיה יפן</t>
  </si>
  <si>
    <t>NIKKEI 225 - מניות בחו"ל - מניות גיאוגרפי - מנוטרלת מט"ח-אסיה יפן</t>
  </si>
  <si>
    <t>Regional Banks מניות בחו"ל - מניות לפי ענפים בחו"ל - חשופת מט"ח-ארה"ב- מניות</t>
  </si>
  <si>
    <t>RUSSELL 2000 - מניות בחו"ל - מניות גיאוגרפי - חשופת מט"ח-ארה"ב</t>
  </si>
  <si>
    <t>RUSSELL 2000 - מניות בחו"ל - מניות גיאוגרפי - מנוטרלת מט"ח-ארה"ב</t>
  </si>
  <si>
    <t>S&amp;P 500 - מניות בחו"ל - מניות גיאוגרפי - חשופת מט"ח-ארה"ב</t>
  </si>
  <si>
    <t>S&amp;P 500 - מניות בחו"ל - מניות גיאוגרפי - מנוטרלת מט"ח-ארה"ב</t>
  </si>
  <si>
    <t>S&amp;P/ASX 200 - מניות בחו"ל - מניות גיאוגרפי - חשופת מט"ח-חו"ל גיאוגרפי אחר - אוסטרליה</t>
  </si>
  <si>
    <t>Small Cap מניות בארץ - מניות לפי שווי שוק-מניות</t>
  </si>
  <si>
    <t>SME60 מניות בארץ - מניות כללי-ת"א</t>
  </si>
  <si>
    <t>STOXX EUROPE 600 - מניות בחו"ל - מניות גיאוגרפי - מנוטרלת מט"ח-אירופה כללי</t>
  </si>
  <si>
    <t>STOXX EUROPE 600 -מניות בחו"ל - מניות גיאוגרפי - חשופת מט"ח-אירופה כללי</t>
  </si>
  <si>
    <t>Technology מניות בחו"ל - מניות לפי ענפים בחו"ל - חשופת מט"ח-ארה"ב- מניות</t>
  </si>
  <si>
    <t>Technology מניות בחו"ל - מניות לפי ענפים בחו"ל - מנוטרלת מט"ח-ארה"ב- מניות</t>
  </si>
  <si>
    <t>אג"ח בארץ - חברות והמרה-חברות והמרה אחר</t>
  </si>
  <si>
    <t>אג"ח בארץ - חברות והמרה-חברות והמרה בסיכון גבוה</t>
  </si>
  <si>
    <t>אג"ח בארץ - חברות והמרה-חברות והמרה ללא מניות-חברות והמרה ללא מניות וללא סימן קריאה</t>
  </si>
  <si>
    <t>אג"ח בארץ - חברות והמרה-חברות והמרה ללא מניות-חברות והמרה ללא מניות וללא סימן קריאה, עם מגבלת מח"מ עד 5 שנים</t>
  </si>
  <si>
    <t>אג"ח בארץ - חברות והמרה-חברות והמרה ללא מניות-חברות והמרה ללא מניות עם סימן קריאה</t>
  </si>
  <si>
    <t>אג"ח בארץ - חברות והמרה-חברות והמרה עם מניות-חברות והמרה עם מניות ועם סימן קריאה</t>
  </si>
  <si>
    <t>אג"ח בארץ - חברות והמרה-חברות והמרה עם מניות-חברות והמרה עם מניות ללא סימן קריאה</t>
  </si>
  <si>
    <t>אג"ח בארץ - חברות והמרה-חברות והמרה שקלי ללא מניות</t>
  </si>
  <si>
    <t>אג"ח בארץ - חברות והמרה-חברות והמרה שקלי עם מניות</t>
  </si>
  <si>
    <t>אג"ח בארץ - חברות והמרה-תל בונד אחר-אג"ח תל בונד משולבת</t>
  </si>
  <si>
    <t>אג"ח בארץ - חברות והמרה-תל בונד אחר-מדד תל בונד אחר</t>
  </si>
  <si>
    <t>אג"ח בארץ - חברות והמרה-תל בונד אחר-תל בונד מאגר</t>
  </si>
  <si>
    <t>אג"ח בארץ - חברות והמרה-תל בונד צמוד מדד-תל בונד- תשואות</t>
  </si>
  <si>
    <t>אג"ח בארץ - חברות והמרה-תל בונד צמוד מדד-תל בונד צמוד מדד- אחר</t>
  </si>
  <si>
    <t>אג"ח בארץ - חברות והמרה-תל בונד צמוד מדד-תל בונד צמודות</t>
  </si>
  <si>
    <t>אג"ח בארץ - חברות והמרה-תל בונד צמוד מדד-תל בונד צמודות- בנקים</t>
  </si>
  <si>
    <t>אג"ח בארץ - חברות והמרה-תל בונד צמוד מדד-תל בונד צמודות- יתר</t>
  </si>
  <si>
    <t>אג"ח בארץ - חברות והמרה-תל בונד שקלי-תל בונד- לא צמודות</t>
  </si>
  <si>
    <t>אג"ח בארץ - חברות והמרה-תל בונד שקלי-תל בונד- ריבית משתנה</t>
  </si>
  <si>
    <t>אג"ח בארץ - חברות והמרה-תל בונד שקלי-תל בונד- שקלי</t>
  </si>
  <si>
    <t>אג"ח בארץ - חברות והמרה-תל בונד שקלי-תל בונד- תשואות שקל</t>
  </si>
  <si>
    <t>אג"ח בארץ - חברות והמרה-תל בונד שקלי-תל בונד שקלי- אחר</t>
  </si>
  <si>
    <t>אג"ח בארץ - כללי-אג"ח כללי בארץ- עד 15% מניות</t>
  </si>
  <si>
    <t>אג"ח בארץ - כללי-אג"ח כללי בארץ- עד 25% מניות</t>
  </si>
  <si>
    <t>אג"ח בארץ - כללי-אג"ח כללי בארץ- עד 5% מניות</t>
  </si>
  <si>
    <t>אג"ח בארץ - כללי-אג"ח כללי בארץ - חשיפה מרבית מעל 30% מניות</t>
  </si>
  <si>
    <t>אג"ח בארץ - כללי-אג"ח כללי בארץ - ללא מניות-אג"ח כללי בארץ ללא מניות וללא סימן קריאה</t>
  </si>
  <si>
    <t>אג"ח בארץ - כללי-אג"ח כללי בארץ - ללא מניות-אג"ח כללי בארץ ללא מניות וללא סימן קריאה, עם מגבלת מח"מ עד 5 שנים</t>
  </si>
  <si>
    <t>אג"ח בארץ - כללי-אג"ח כללי בארץ - ללא מניות-אג"ח כללי בארץ ללא מניות עם סימן קריאה</t>
  </si>
  <si>
    <t>אג"ח בארץ - כללי-אג"ח כללי בארץ - עד 10% מניות-אג"ח כללי בארץ- עד 10% מניות ועם סימן קריאה</t>
  </si>
  <si>
    <t>אג"ח בארץ - כללי-אג"ח כללי בארץ - עד 10% מניות-אג"ח כללי בארץ- עד 10% מניות ללא סימן קריאה</t>
  </si>
  <si>
    <t>אג"ח בארץ - כללי-אג"ח כללי בארץ - עד 20% מניות</t>
  </si>
  <si>
    <t>אג"ח בארץ - כללי-אג"ח כללי בארץ - עד 30% מניות</t>
  </si>
  <si>
    <t>אג"ח בארץ - מדינה-אג"ח מדינה כללי- עד 20% מניות</t>
  </si>
  <si>
    <t>אג"ח בארץ - מדינה-אג"ח מדינה כללי - ללא מניות</t>
  </si>
  <si>
    <t>אג"ח בארץ - מדינה-אג"ח מדינה כללי - עד 10% מניות</t>
  </si>
  <si>
    <t>אג"ח בארץ - מדינה-אג"ח מדינה משולבת - חשיפה מרבית מעל 10% מניות</t>
  </si>
  <si>
    <t>אג"ח בארץ - מדינה-אג"ח מדינה משולבת - ללא מניות</t>
  </si>
  <si>
    <t>אג"ח בארץ - מדינה-אג"ח מדינה משולבת - עד 10% מניות</t>
  </si>
  <si>
    <t>אג"ח בארץ - מדינה-אג"ח מדינה צמוד מדד- ללא מניות</t>
  </si>
  <si>
    <t>אג"ח בארץ - מדינה-אג"ח מדינה צמוד מדד- עד 10% מניות</t>
  </si>
  <si>
    <t>אג"ח בארץ - מדינה-אג"ח מדינה צמוד מדד-צמודות מדד- מדד אחר</t>
  </si>
  <si>
    <t>אג"ח בארץ - מדינה-אג"ח מדינה צמוד מדד-צמודות מדד - ממשלתיות</t>
  </si>
  <si>
    <t>אג"ח בארץ - מדינה-אג"ח מדינה צמוד מדד-צמודות מדד - ממשלתיות 0-2 שנים</t>
  </si>
  <si>
    <t>אג"ח בארץ - מדינה-אג"ח מדינה צמוד מדד-צמודות מדד - ממשלתיות 2-5 שנים</t>
  </si>
  <si>
    <t>אג"ח בארץ - מדינה-אג"ח מדינה צמוד מדד-צמודות מדד - ממשלתיות 5-10 שנים</t>
  </si>
  <si>
    <t>אג"ח בארץ - מדינה-אג"ח מדינה שקליות- ללא מניות</t>
  </si>
  <si>
    <t>אג"ח בארץ - מדינה-אג"ח מדינה שקליות- עד 10% מניות</t>
  </si>
  <si>
    <t>אג"ח בארץ - מדינה-אג"ח מדינה שקליות -מק"מ</t>
  </si>
  <si>
    <t>אג"ח בארץ - מדינה-אג"ח מדינה שקליות -שקליות- מדד אחר</t>
  </si>
  <si>
    <t>אג"ח בארץ - מדינה-אג"ח מדינה שקליות -שקליות ממשלתיות</t>
  </si>
  <si>
    <t>אג"ח בארץ - מדינה-אג"ח מדינה שקליות -שקליות ריבית משתנה ממשלתיות</t>
  </si>
  <si>
    <t>אג"ח בארץ - מדינה-אג"ח מדינה שקליות -שקליות ריבית קבועה ממשלתיות</t>
  </si>
  <si>
    <t>אג"ח בארץ - מדינה-אג"ח מדינה שקליות -שקליות ריבית קבועה ממשלתיות 0-2 שנים</t>
  </si>
  <si>
    <t>אג"ח בארץ - מדינה-אג"ח מדינה שקליות -שקליות ריבית קבועה ממשלתיות 2-5 שנים</t>
  </si>
  <si>
    <t>אג"ח בארץ - מדינה-אג"ח מדינה שקליות -שקליות ריבית קבועה ממשלתיות 5+ שנים</t>
  </si>
  <si>
    <t>אג"ח בארץ - מדינה-אג"ח ממשלתיות</t>
  </si>
  <si>
    <t>אג"ח בארץ משולבת - כללי-אג"ח כללי בארץ משולבת - חשיפה מרבית מעל 30% מניות</t>
  </si>
  <si>
    <t>אג"ח בארץ משולבת - כללי-אג"ח כללי בארץ משולבת - ללא מניות</t>
  </si>
  <si>
    <t>אג"ח בארץ משולבת - כללי-אג"ח כללי בארץ משולבת - עד 10% מניות</t>
  </si>
  <si>
    <t>אג"ח בארץ משולבת - כללי-אג"ח כללי בארץ משולבת - עד 20% מניות</t>
  </si>
  <si>
    <t>אג"ח בארץ משולבת - כללי-אג"ח כללי בארץ משולבת - עד 30% מניות</t>
  </si>
  <si>
    <t>אג"ח בחו"ל - אג"ח חשופת דולר - מדד אחר</t>
  </si>
  <si>
    <t>אג"ח בחו"ל - אג"ח מנוטרלת מט"ח</t>
  </si>
  <si>
    <t>אג"ח בחו"ל - אג"ח חשופת דולר</t>
  </si>
  <si>
    <t>אג"ח בחו"ל - אג"ח חשופת מט"ח</t>
  </si>
  <si>
    <t>אג"ח בחו"ל - אג"ח מוגנת מט"ח</t>
  </si>
  <si>
    <t>אג"ח בחו"ל - אג"ח נקובת מט"ח</t>
  </si>
  <si>
    <t>אגד קרנות - אגד חוץ</t>
  </si>
  <si>
    <t>אגד קרנות - אגד ישראלי</t>
  </si>
  <si>
    <t>גמישות</t>
  </si>
  <si>
    <t>ממונפות-ממונפות בחסר בסיכון גבוה-אג"ח בארץ</t>
  </si>
  <si>
    <t>ממונפות-ממונפות בחסר בסיכון גבוה-מניות בארץ</t>
  </si>
  <si>
    <t>ממונפות-ממונפות בחסר בסיכון גבוה-מניות בחו"ל</t>
  </si>
  <si>
    <t>ממונפות-ממונפות בסיכון גבוה-מניות בארץ</t>
  </si>
  <si>
    <t>ממונפות-ממונפות בסיכון גבוה-מניות בחו"ל</t>
  </si>
  <si>
    <t>ממונפות ואסטרטגיות-ממונפות אחר</t>
  </si>
  <si>
    <t>ממונפות ואסטרטגיות-ממונפות בסיכון גבוה</t>
  </si>
  <si>
    <t>מניות בארץ - מניות בארץ משולבת</t>
  </si>
  <si>
    <t>מניות בארץ - מניות כללי-מדד אחר</t>
  </si>
  <si>
    <t>מניות בארץ - מניות כללי-ת"א צמיחה</t>
  </si>
  <si>
    <t>מניות בארץ - מניות כללי-תל- דיב</t>
  </si>
  <si>
    <t>מניות בארץ - מניות לפי ענפים</t>
  </si>
  <si>
    <t>מניות בארץ - מניות לפי ענפים-מדד אחר</t>
  </si>
  <si>
    <t>מניות בארץ - מניות לפי ענפים-ת"א בנקים</t>
  </si>
  <si>
    <t>מניות בארץ - מניות לפי ענפים-ת"א גלובל- בלוטק</t>
  </si>
  <si>
    <t>מניות בארץ - מניות לפי ענפים-ת"א נדל"ן</t>
  </si>
  <si>
    <t>מניות בארץ - מניות לפי ענפים-ת"א נפט וגז</t>
  </si>
  <si>
    <t>מניות בארץ - מניות לפי ענפים-ת"א פיננסים</t>
  </si>
  <si>
    <t>מניות בחו"ל - מניות בחו"ל משולבת</t>
  </si>
  <si>
    <t>מניות בחו"ל - מניות גיאוגרפי-ארה"ב חשופת מט"ח</t>
  </si>
  <si>
    <t>מניות בחו"ל - מניות גיאוגרפי-מניות גיאוגרפי אחר חשופת מט"ח</t>
  </si>
  <si>
    <t>מניות בחו"ל - מניות גיאוגרפי-מניות גיאוגרפי מוגנת מט"ח</t>
  </si>
  <si>
    <t>מניות בחו"ל - מניות גיאוגרפי - חשופת מט"ח-אירופה - מדד אחר</t>
  </si>
  <si>
    <t>מניות בחו"ל - מניות גיאוגרפי - חשופת מט"ח-אסיה - מדד אחר</t>
  </si>
  <si>
    <t>מניות בחו"ל - מניות גיאוגרפי - חשופת מט"ח-ארה"ב - מדד אחר</t>
  </si>
  <si>
    <t>מניות בחו"ל - מניות גיאוגרפי - חשופת מט"ח-חו"ל גיאוגרפי אחר - מדד אחר</t>
  </si>
  <si>
    <t>מניות בחו"ל - מניות גיאוגרפי - מנוטרלת מט"ח-אירופה - מדד אחר</t>
  </si>
  <si>
    <t>מניות בחו"ל - מניות גיאוגרפי - מנוטרלת מט"ח-אסיה - מדד אחר</t>
  </si>
  <si>
    <t>מניות בחו"ל - מניות גיאוגרפי - מנוטרלת מט"ח-ארה"ב - מדד אחר</t>
  </si>
  <si>
    <t>מניות בחו"ל - מניות גיאוגרפי - מנוטרלת מט"ח-חו"ל גיאוגרפי אחר</t>
  </si>
  <si>
    <t>מניות בחו"ל - מניות גיאוגרפי - מנוטרלת מט"ח-שווקים מתעוררים</t>
  </si>
  <si>
    <t>מניות בחו"ל - מניות כללי בחו"ל - מניות חו"ל נקובת מט"ח</t>
  </si>
  <si>
    <t>מניות בחו"ל - מניות כללי בחו"ל - מניות כללי בחו"ל חשופת מט"ח</t>
  </si>
  <si>
    <t>מניות בחו"ל - מניות כללי בחו"ל - מניות כללי בחו"ל מוגנת מט"ח</t>
  </si>
  <si>
    <t>מניות בחו"ל - מניות כללי בחו"ל - חשופת מט"ח-מניות כללי בחו"ל - מדד אחר</t>
  </si>
  <si>
    <t>מניות בחו"ל - מניות כללי בחו"ל - מנוטרלת מט"ח-מניות כללי בחו"ל</t>
  </si>
  <si>
    <t>מניות בחו"ל - מניות לפי ענפים בחו"ל</t>
  </si>
  <si>
    <t>מניות בחו"ל - מניות לפי ענפים בחו"ל - חשופת מט"ח-ענפים אחרים</t>
  </si>
  <si>
    <t>מניות בחו"ל - מניות לפי ענפים בחו"ל - מנוטרלת מט"ח-ענפים אחרים</t>
  </si>
  <si>
    <t>סחורות-מדד סחורות</t>
  </si>
  <si>
    <t>סחורות-סחורה</t>
  </si>
  <si>
    <t>קרן גידור בנאמנות</t>
  </si>
  <si>
    <t>קרן כספית-כספית מט"חית עם קונצרני-חשופת דולר</t>
  </si>
  <si>
    <t>קרן כספית-כספית מט"חית עם קונצרני-נקובת מט"ח</t>
  </si>
  <si>
    <t>קרן כספית-כספית שקלית-כספית שקלית ללא קונצרני</t>
  </si>
  <si>
    <t>קרן כספית-כספית שקלית-כספית שקלית עם קונצרני</t>
  </si>
  <si>
    <t>קרן סגורה-קרן טכנולוגיה עילית</t>
  </si>
  <si>
    <t>Asset Allocation Funds</t>
  </si>
  <si>
    <t>Bond/Fixed Income Funds</t>
  </si>
  <si>
    <t>Commodity Funds</t>
  </si>
  <si>
    <t>Currency Funds</t>
  </si>
  <si>
    <t>Equity Funds</t>
  </si>
  <si>
    <t>Index Funds</t>
  </si>
  <si>
    <t>Real Estate Funds</t>
  </si>
  <si>
    <t>Sustainable Funds</t>
  </si>
  <si>
    <t>נכס בסיס/סוג הנכס</t>
  </si>
  <si>
    <t>אשראי בגין נדל"ן יזמי</t>
  </si>
  <si>
    <t>אשראי קמעונאי</t>
  </si>
  <si>
    <t>בעלי חיים</t>
  </si>
  <si>
    <t>גרעינים וחיטה</t>
  </si>
  <si>
    <t>מדד המחירים לצרכן</t>
  </si>
  <si>
    <t>מדדי סחורות</t>
  </si>
  <si>
    <t>מט"ח</t>
  </si>
  <si>
    <t>מניות לרבות מדדי מניות</t>
  </si>
  <si>
    <t>משכנתאות או תיקי משכנתאות</t>
  </si>
  <si>
    <t>מתכות</t>
  </si>
  <si>
    <t>סחורות חקלאיות רכות</t>
  </si>
  <si>
    <t>ריבית ואג"ח</t>
  </si>
  <si>
    <t>קונסורציום/סינדיקציה</t>
  </si>
  <si>
    <t>סוג הצמדה</t>
  </si>
  <si>
    <t>לא צמוד</t>
  </si>
  <si>
    <t>צמוד למדד המחירים לצרכן</t>
  </si>
  <si>
    <t>צמוד למדד אחר</t>
  </si>
  <si>
    <t>סוג בטוחה</t>
  </si>
  <si>
    <t>אג"ח סחיר</t>
  </si>
  <si>
    <t>אג"ח לא סחיר</t>
  </si>
  <si>
    <t>בטוחה פיזית אחרת</t>
  </si>
  <si>
    <t>בטוחה פיננסית אחרת</t>
  </si>
  <si>
    <t>חסכון עמיתים/מבוטחים</t>
  </si>
  <si>
    <t>כלי רכב</t>
  </si>
  <si>
    <t>ללא בטחונות</t>
  </si>
  <si>
    <t>מניות סחירות</t>
  </si>
  <si>
    <t>מניות לא סחירות</t>
  </si>
  <si>
    <t>נגזרי אשראי</t>
  </si>
  <si>
    <t>נדל"ן אחר - נדל"ן מניב</t>
  </si>
  <si>
    <r>
      <t xml:space="preserve">נדל"ן </t>
    </r>
    <r>
      <rPr>
        <b/>
        <sz val="11"/>
        <color theme="1"/>
        <rFont val="Arial"/>
        <family val="2"/>
        <scheme val="minor"/>
      </rPr>
      <t>שלא</t>
    </r>
    <r>
      <rPr>
        <sz val="11"/>
        <color theme="1"/>
        <rFont val="Arial"/>
        <family val="2"/>
        <charset val="177"/>
        <scheme val="minor"/>
      </rPr>
      <t xml:space="preserve"> בגינו ניתנה ההלוואה</t>
    </r>
  </si>
  <si>
    <t>נדל"ן אחר - נדל"ן לא מניב</t>
  </si>
  <si>
    <t>נדל"ן אחר - קרקע</t>
  </si>
  <si>
    <t>נדל"ן עבורו התקבלה ההלוואה</t>
  </si>
  <si>
    <t>ערבות בנקאית</t>
  </si>
  <si>
    <t>קרנות השקעה</t>
  </si>
  <si>
    <t>שעבוד שוטף</t>
  </si>
  <si>
    <t>שעבוד שלילי</t>
  </si>
  <si>
    <t>תזרים עמלות</t>
  </si>
  <si>
    <t>תזרים מזומנים</t>
  </si>
  <si>
    <t>תזרים מפרויקטים</t>
  </si>
  <si>
    <t>זכות חזרה</t>
  </si>
  <si>
    <t>מבנה לוח סילוקין</t>
  </si>
  <si>
    <t>בולט (Bullet)</t>
  </si>
  <si>
    <t>בלון</t>
  </si>
  <si>
    <t>קרן שווה</t>
  </si>
  <si>
    <t>שפיצר</t>
  </si>
  <si>
    <t xml:space="preserve">אחר </t>
  </si>
  <si>
    <t>זכות פירעון מוקדם</t>
  </si>
  <si>
    <t>מאפיין הלווואת מתואמות זכויות מקרקעין</t>
  </si>
  <si>
    <t>נדל"ן מניב - משרדים</t>
  </si>
  <si>
    <t>נדל"ן מניב
 - מסחר</t>
  </si>
  <si>
    <t>נדל"ן מניב
 - מגורים (כולל דיור מוגן)</t>
  </si>
  <si>
    <t>נדל"ן מניב
 - מלונאות</t>
  </si>
  <si>
    <t>נדל"ן מניב
 - לוגיסטיקה</t>
  </si>
  <si>
    <t>נדל"ן מניב
 - תעשייה</t>
  </si>
  <si>
    <t>נדל"ן מניב
 - אחר/לא מסווג</t>
  </si>
  <si>
    <t>ייזום נדל"ן לבניה של נכס ספציפי - משרדים</t>
  </si>
  <si>
    <t>ייזום נדל"ן לבניה של נכס ספציפי - מסחר</t>
  </si>
  <si>
    <t>ייזום נדל"ן לבניה של נכס ספציפי - מגורים (כולל דיור מוגן)</t>
  </si>
  <si>
    <t>ייזום נדל"ן לבניה של נכס ספציפי -   מזה: בליווי פיננסי סגור</t>
  </si>
  <si>
    <t>ייזום נדל"ן לבניה של נכס ספציפי - מלונאות</t>
  </si>
  <si>
    <t>ייזום נדל"ן לבניה של נכס ספציפי - לוגיסטיקה</t>
  </si>
  <si>
    <t>ייזום נדל"ן לבניה של נכס ספציפי - תעשייה</t>
  </si>
  <si>
    <t>ייזום נדל"ן לבניה של נכס ספציפי - אחר/לא מסווג</t>
  </si>
  <si>
    <t>קבוצות רכישה - משרדים</t>
  </si>
  <si>
    <t>קבוצות רכישה - מסחר</t>
  </si>
  <si>
    <t>קבוצות רכישה - מגורים (כולל דיור מוגן)</t>
  </si>
  <si>
    <t>קבוצות רכישה - אחר/לא מסווג</t>
  </si>
  <si>
    <t>קרקעות - משרדים</t>
  </si>
  <si>
    <t>קרקעות - מסחר</t>
  </si>
  <si>
    <t>קרקעות - מגורים (כולל דיור מוגן)</t>
  </si>
  <si>
    <t>קרקעות - מלונאות</t>
  </si>
  <si>
    <t>קרקעות - לוגיסטיקה</t>
  </si>
  <si>
    <t>קרקעות - תעשייה</t>
  </si>
  <si>
    <t>קרקעות - אחר/לא מסווג</t>
  </si>
  <si>
    <t>קרקעות - שאינן זמינות לבניה</t>
  </si>
  <si>
    <t>תשתיות - שלב הקמה</t>
  </si>
  <si>
    <t>תשתיות - שלב תפעול</t>
  </si>
  <si>
    <t>פעילות שוטפת של התאגיד - משרדים</t>
  </si>
  <si>
    <t>פעילות שוטפת של התאגיד - מסחר</t>
  </si>
  <si>
    <t>פעילות שוטפת של התאגיד - מגורים (כולל דיור מוגן)</t>
  </si>
  <si>
    <t>פעילות שוטפת של התאגיד - מלונאות</t>
  </si>
  <si>
    <t>פעילות שוטפת של התאגיד - אחר/לא מסווג</t>
  </si>
  <si>
    <t>אשראי לקבלנים - הון חוזר</t>
  </si>
  <si>
    <t>אשראי לקבלנים - ערבויות מכרז, ביצוע וכד'</t>
  </si>
  <si>
    <t>אשראי לקבלנים - למטרות ארוכות טווח</t>
  </si>
  <si>
    <t xml:space="preserve">אשראי אחר בענף הנדל"ן
 (לרבות אשראי לכל מטרה) - אשראי לפעילות הונית </t>
  </si>
  <si>
    <t>אשראי אחר בענף הנדל"ן
 (לרבות אשראי לכל מטרה) - אחר/לא מסווג</t>
  </si>
  <si>
    <t>משתנה</t>
  </si>
  <si>
    <t xml:space="preserve">קבועה </t>
  </si>
  <si>
    <t>האם סווג כחוב בעייתי</t>
  </si>
  <si>
    <t>אסטרטגיית קרן ההשקעה</t>
  </si>
  <si>
    <t>FOF/Managed Account</t>
  </si>
  <si>
    <t>Co-Investment/Direct</t>
  </si>
  <si>
    <t>Core</t>
  </si>
  <si>
    <t>Core-Plus</t>
  </si>
  <si>
    <t>Debt Infrastructure</t>
  </si>
  <si>
    <t>Opportunistic Infrastructure</t>
  </si>
  <si>
    <t>Value Added Infrastructure</t>
  </si>
  <si>
    <t>Value Added Real Estate</t>
  </si>
  <si>
    <t>Direct Real Estate</t>
  </si>
  <si>
    <t>Opportunistic Real Estate</t>
  </si>
  <si>
    <t>Distressed Real Estate</t>
  </si>
  <si>
    <t>Direct Lending Debt</t>
  </si>
  <si>
    <t>Mezzanine Debt</t>
  </si>
  <si>
    <t>Special Situations Debt</t>
  </si>
  <si>
    <t>Distressed Debt</t>
  </si>
  <si>
    <t>Venture Debt</t>
  </si>
  <si>
    <t>Balanced</t>
  </si>
  <si>
    <t>Buyout</t>
  </si>
  <si>
    <t>Leveraged Buyout</t>
  </si>
  <si>
    <t>Growth Venture Capital</t>
  </si>
  <si>
    <t>Seed/Early Stage Venture Capital</t>
  </si>
  <si>
    <t>Secondaries</t>
  </si>
  <si>
    <t>Turnaround</t>
  </si>
  <si>
    <t>סעיף מאזני</t>
  </si>
  <si>
    <t>זכויות אוויר (Air Rights)</t>
  </si>
  <si>
    <t>חממת שרתים</t>
  </si>
  <si>
    <t>חניון</t>
  </si>
  <si>
    <t>לוגיסטיקה ותעשייה</t>
  </si>
  <si>
    <t>מגדלי תקשורת</t>
  </si>
  <si>
    <t>מגורים (כולל דיור מוגן)</t>
  </si>
  <si>
    <t>מלונאות</t>
  </si>
  <si>
    <t>משרדים</t>
  </si>
  <si>
    <t>קניון</t>
  </si>
  <si>
    <t>קרקע/זכויות מקרקעין</t>
  </si>
  <si>
    <t>בתכנון/בהיתרים</t>
  </si>
  <si>
    <t>בתכנון / בהיתרים</t>
  </si>
  <si>
    <t>שלבים התחלתיים</t>
  </si>
  <si>
    <t>בבנייה שלבים התחלתיים (עד 30% ביצוע) – לפי אומדן עלות השקעה כוללת צפויה</t>
  </si>
  <si>
    <t>שלבים מתקדמים</t>
  </si>
  <si>
    <t>בבנייה שלבים מתקדמים (עד 70% ביצוע) - לפי אומדן עלות השקעה כוללת צפויה</t>
  </si>
  <si>
    <t>בשלבי גמר</t>
  </si>
  <si>
    <t>בבנייה בשלבי גמר (מעל 70% ביצוע) - לפי אומדן עלות השקעה כוללת צפויה</t>
  </si>
  <si>
    <t>בשימוש</t>
  </si>
  <si>
    <t xml:space="preserve">בשימוש </t>
  </si>
  <si>
    <t>בשיפוץ</t>
  </si>
  <si>
    <t>בשיפוץ – שיפוץ מהותי שאומדן עלותו מהווה מעל ל-50% משווי הנכס.</t>
  </si>
  <si>
    <t>בהסבה/שינויי ייעוד</t>
  </si>
  <si>
    <t>בהסבה/שינוי ייעוד – אם מעל ל-50% משווי הנכס מוסב לשימוש אחר.</t>
  </si>
  <si>
    <t>בהרחבה</t>
  </si>
  <si>
    <t xml:space="preserve">השיטה שבאמצעותה נקבע שווי הנכס </t>
  </si>
  <si>
    <t>שיטת החילוץ</t>
  </si>
  <si>
    <t>Residual</t>
  </si>
  <si>
    <t xml:space="preserve">שיטה השוואתית </t>
  </si>
  <si>
    <t>Comparison</t>
  </si>
  <si>
    <t xml:space="preserve">היוון תזרים </t>
  </si>
  <si>
    <t>Discounted Cash Flows</t>
  </si>
  <si>
    <t>שיטת ההכנסה</t>
  </si>
  <si>
    <t>Direct Capitalization</t>
  </si>
  <si>
    <t>משולב</t>
  </si>
  <si>
    <t>גורם תלוי/פנימי</t>
  </si>
  <si>
    <t>דיווח מנהל הקרן</t>
  </si>
  <si>
    <t>חברת ציטוט</t>
  </si>
  <si>
    <t>מומחה בלתי תלוי</t>
  </si>
  <si>
    <t>קיימת תלות</t>
  </si>
  <si>
    <t>אי-תלות</t>
  </si>
  <si>
    <t>עלות מופחתת</t>
  </si>
  <si>
    <t>תדירות Reset</t>
  </si>
  <si>
    <t>יומי</t>
  </si>
  <si>
    <t>שבועי</t>
  </si>
  <si>
    <t>חודשי</t>
  </si>
  <si>
    <t>רבעוני</t>
  </si>
  <si>
    <t>חצי-שנתי</t>
  </si>
  <si>
    <t>שנתי</t>
  </si>
  <si>
    <t>ללא</t>
  </si>
  <si>
    <t>סוג הסליקה</t>
  </si>
  <si>
    <t>Delivery</t>
  </si>
  <si>
    <t>No-delivery</t>
  </si>
  <si>
    <t>ריבית עוגן</t>
  </si>
  <si>
    <t>ריבית בנק ישראל</t>
  </si>
  <si>
    <t>ריבית פריים</t>
  </si>
  <si>
    <t>Libor</t>
  </si>
  <si>
    <t>€STR</t>
  </si>
  <si>
    <t>Eonia</t>
  </si>
  <si>
    <t>Euribor</t>
  </si>
  <si>
    <t>SOFR</t>
  </si>
  <si>
    <t>Sonia</t>
  </si>
  <si>
    <t>Telbor</t>
  </si>
  <si>
    <t>Tona</t>
  </si>
  <si>
    <t>תקופת ריבית עוגן</t>
  </si>
  <si>
    <t>נספח התחשבנות בטחונות (CSA)</t>
  </si>
  <si>
    <t>קיים חוזה</t>
  </si>
  <si>
    <t>לא קיים חוזה</t>
  </si>
  <si>
    <t>גורם מצטט</t>
  </si>
  <si>
    <t>הצד הנגדי</t>
  </si>
  <si>
    <t>גורם אחר</t>
  </si>
  <si>
    <t>פקטור מוביל</t>
  </si>
  <si>
    <t>מדדי מניות</t>
  </si>
  <si>
    <t>מדינה/איזור גאוגרפי</t>
  </si>
  <si>
    <t>ממונף</t>
  </si>
  <si>
    <t>מניות</t>
  </si>
  <si>
    <t>שווי שוק</t>
  </si>
  <si>
    <t>תנודתיות</t>
  </si>
  <si>
    <t>פקטור נוסף</t>
  </si>
  <si>
    <t>כווית</t>
  </si>
  <si>
    <t>Emerging Markets</t>
  </si>
  <si>
    <r>
      <rPr>
        <strike/>
        <sz val="11"/>
        <color theme="1"/>
        <rFont val="Arial"/>
        <family val="2"/>
        <scheme val="minor"/>
      </rPr>
      <t>שווקים מתעוררים</t>
    </r>
    <r>
      <rPr>
        <sz val="11"/>
        <color theme="1"/>
        <rFont val="Arial"/>
        <family val="2"/>
        <scheme val="minor"/>
      </rPr>
      <t xml:space="preserve"> לפי הגדרת MSCI</t>
    </r>
  </si>
  <si>
    <t>Developed Markets</t>
  </si>
  <si>
    <t>Frontier Markets</t>
  </si>
  <si>
    <t>גלובלי בלי ארה"ב</t>
  </si>
  <si>
    <t>מדדים</t>
  </si>
  <si>
    <t>ריביות</t>
  </si>
  <si>
    <t>מט"ח/₪</t>
  </si>
  <si>
    <t>מט"ח/מט"ח</t>
  </si>
  <si>
    <t>Mega cap</t>
  </si>
  <si>
    <t>Large cap</t>
  </si>
  <si>
    <t>Mid cap</t>
  </si>
  <si>
    <t>Small cap</t>
  </si>
  <si>
    <t>האם קיים קנס בגין יציאה מוקדמת</t>
  </si>
  <si>
    <t>מזומנים ושווי מזומנים</t>
  </si>
  <si>
    <t>מזומן ועו"ש בש"ח</t>
  </si>
  <si>
    <t>בטחונות שוטפים</t>
  </si>
  <si>
    <t>מזומן ועו"ש נקוב במט"ח</t>
  </si>
  <si>
    <t>פח"ק/פר"י</t>
  </si>
  <si>
    <t>פק"מ לתקופה של עד שלושה חודשים</t>
  </si>
  <si>
    <t>פקדון במט"ח עד שלושה חודשים</t>
  </si>
  <si>
    <t>פקדון צמוד למדד המחירים לצרכן עד שלושה חודשים</t>
  </si>
  <si>
    <t>פקדון צמוד מט"ח עד שלושה חודשים (פצ"מ)</t>
  </si>
  <si>
    <t>קופה קטנה</t>
  </si>
  <si>
    <t>איגרות חוב ממשלתיות</t>
  </si>
  <si>
    <t>צמוד למדד המחירים לצרכן בריבית משתנה</t>
  </si>
  <si>
    <t>לא צמוד למדד המחירים לצרכן ריבית משתנה</t>
  </si>
  <si>
    <t>צמוד מט"ח בריבית משתנה</t>
  </si>
  <si>
    <t>נקוב במט"ח</t>
  </si>
  <si>
    <t>ניירות ערך מסחריים</t>
  </si>
  <si>
    <t>איגרות חוב</t>
  </si>
  <si>
    <t>לא צמוד למדד המחירים לצרכן</t>
  </si>
  <si>
    <t>אג"ח להמרה לא צמוד למדד המחירים לצרכן</t>
  </si>
  <si>
    <t>אג"ח להמרה צמוד למדד המחירים לצרכן</t>
  </si>
  <si>
    <t>אג"ח להמרה צמוד למט"ח</t>
  </si>
  <si>
    <t>אג"ח להמרה צמוד למדד אחר</t>
  </si>
  <si>
    <t>אג"ח שנרכש ביון 04/11/2008 ועד 31/03/2015 ונמדד בעלות מופחתת</t>
  </si>
  <si>
    <t>מניות, מניות בכורה ויחידות השתתפות</t>
  </si>
  <si>
    <t>מניות בכורה</t>
  </si>
  <si>
    <t>יחידות השתתפות</t>
  </si>
  <si>
    <t>חברה בפירוק</t>
  </si>
  <si>
    <t xml:space="preserve"> In liquidation/administration</t>
  </si>
  <si>
    <t>SPAC</t>
  </si>
  <si>
    <t>Special Puropse Acquistion Company/Blank Check Company</t>
  </si>
  <si>
    <t>TASE UP</t>
  </si>
  <si>
    <t>עוקב אחר מדדי מניות בישראל</t>
  </si>
  <si>
    <t>עוקב אחר מדדי מניות בחו"ל</t>
  </si>
  <si>
    <t>עוקב אחר מדדים אחרים בישראל</t>
  </si>
  <si>
    <t>עוקב אחר מדדים אחרים בחו"ל</t>
  </si>
  <si>
    <t>מכירה בחסר (שורט)</t>
  </si>
  <si>
    <t>קרנות נאמנות</t>
  </si>
  <si>
    <t>אג"ח קונצרני</t>
  </si>
  <si>
    <t>אג"ח ממשלתי</t>
  </si>
  <si>
    <t>אופציות</t>
  </si>
  <si>
    <t>מניה</t>
  </si>
  <si>
    <t>מדד</t>
  </si>
  <si>
    <t>קרן סל</t>
  </si>
  <si>
    <t>סחורה</t>
  </si>
  <si>
    <t>מוצרים מובנים</t>
  </si>
  <si>
    <t>קרן מובטחת</t>
  </si>
  <si>
    <t>קרן לא מובטחת</t>
  </si>
  <si>
    <t>מוצר מאוגח - שכבת חוב (Tranche) בדרוג AA- ומעלה</t>
  </si>
  <si>
    <t>מוצר מאוגח - שכבת חוב (Tranche) בדרוג BBB- ומעלה</t>
  </si>
  <si>
    <t>מוצר מאוגח - שכבת חוב (Tranche) בדרוג BB+ ומטה</t>
  </si>
  <si>
    <t>מוצר מאוגח - שכבת הון (Equity Tranche)</t>
  </si>
  <si>
    <t>לא סחיר איגרות חוב ממשלתיות</t>
  </si>
  <si>
    <t>לא סחיר איגרות חוב מיועדות</t>
  </si>
  <si>
    <t>חץ</t>
  </si>
  <si>
    <t>מירון בקרן פנסיה ותיקה</t>
  </si>
  <si>
    <t>ערד בקרן פנסיה ותיקה</t>
  </si>
  <si>
    <t>ערד בקרן פנסיה מקיפה חדשה</t>
  </si>
  <si>
    <t>פיקדון חשכ"ל</t>
  </si>
  <si>
    <t>אפיק השקעה מובטח תשואה</t>
  </si>
  <si>
    <t>החזקה באפיק השקעה מובטח תשואה</t>
  </si>
  <si>
    <t>התאמה לשווי ההוגן</t>
  </si>
  <si>
    <t xml:space="preserve">נכס או התחייבות בגין השלמת המדינה לתשואת היעד </t>
  </si>
  <si>
    <t>לא סחיר ניירות ערך מסחריים</t>
  </si>
  <si>
    <t>נש"ר</t>
  </si>
  <si>
    <t>לא סחיר איגרות חוב</t>
  </si>
  <si>
    <t>אג"ח להמרה לא צמוד למדד</t>
  </si>
  <si>
    <t>אג"ח לא סחיר שנרכש בין 04/11/2008 ועד 31/03/2015 ונמדד לפי עלות מופחתת</t>
  </si>
  <si>
    <t>לא סחיר מניות, מניות בכורה ויחידות השתתפות</t>
  </si>
  <si>
    <t>יחידות השתתפות אינשורטק</t>
  </si>
  <si>
    <t>יחידות השתתפות פינטק</t>
  </si>
  <si>
    <t>יחידות השתתפות תשתיות</t>
  </si>
  <si>
    <t>יחידות השתתפות אחרות</t>
  </si>
  <si>
    <t>מניות בכורה לא סחירות</t>
  </si>
  <si>
    <t>PIPE</t>
  </si>
  <si>
    <t>Private Equity in Public Equity</t>
  </si>
  <si>
    <t>משאבים טבעיים</t>
  </si>
  <si>
    <t>פרייבט אקוויטי</t>
  </si>
  <si>
    <t>קרן אנרגיה ותשתיות</t>
  </si>
  <si>
    <t>קרן גידור (Hedge Fund)</t>
  </si>
  <si>
    <t>קרן חוב</t>
  </si>
  <si>
    <t>קרן נדל"ן</t>
  </si>
  <si>
    <t>קרן השקעה אחרת</t>
  </si>
  <si>
    <t>לא סחיר אופציות</t>
  </si>
  <si>
    <t>ריבית</t>
  </si>
  <si>
    <t>הלוואות</t>
  </si>
  <si>
    <t>חברה מוחזקת</t>
  </si>
  <si>
    <t>יחיד שאינו עמית/מבוטח</t>
  </si>
  <si>
    <t>נושא משרה/עובד</t>
  </si>
  <si>
    <t>סוכן</t>
  </si>
  <si>
    <t>עמית/מבוטח</t>
  </si>
  <si>
    <t>תאגיד</t>
  </si>
  <si>
    <t>לא סחיר נגזרים אחרים</t>
  </si>
  <si>
    <t>Unfunded Swap</t>
  </si>
  <si>
    <t>Funded Swap</t>
  </si>
  <si>
    <t>Unfunded Forward</t>
  </si>
  <si>
    <t>Funded Forward</t>
  </si>
  <si>
    <t>Unfunded Interest Rate Swap</t>
  </si>
  <si>
    <t>Funded Interest Rate Swap</t>
  </si>
  <si>
    <t>Unfunded Total Return/Equity Swap</t>
  </si>
  <si>
    <t>Funded Total Return/Equity Swap</t>
  </si>
  <si>
    <t>Repo</t>
  </si>
  <si>
    <t>עסקאות REPO</t>
  </si>
  <si>
    <t>לא סחיר מוצרים מובנים</t>
  </si>
  <si>
    <t>שכבת חוב (Tranche) בדרוג AA- ומעלה</t>
  </si>
  <si>
    <t>שכבת חוב (Tranche) בדרוג BBB- ומעלה</t>
  </si>
  <si>
    <t>שכבת חוב (Tranche) בדרוג BB+ ומטה</t>
  </si>
  <si>
    <t>שכבת הון (Equity Tranch)</t>
  </si>
  <si>
    <t>פיקדונות מעל 3 חודשים</t>
  </si>
  <si>
    <t>בטחונות לא שוטפים</t>
  </si>
  <si>
    <t>בטחונות לתקופה של מעל 3 חודשים</t>
  </si>
  <si>
    <t>זכויות מקרקעין</t>
  </si>
  <si>
    <t>נדל"ן מניב</t>
  </si>
  <si>
    <t>נדל"ן לא מניב</t>
  </si>
  <si>
    <t>נכסים אחרים</t>
  </si>
  <si>
    <t>התחייבות הממשלה בגין אי העלאת גיל הפרישה לנשים</t>
  </si>
  <si>
    <t>סיוע ממשלתי</t>
  </si>
  <si>
    <t>דיבידנד לקבל</t>
  </si>
  <si>
    <t>הכנסות עו"ש לקבל</t>
  </si>
  <si>
    <t>הפרשה למס</t>
  </si>
  <si>
    <t>התחייבות Forward</t>
  </si>
  <si>
    <t>זכאים בגין נדל"ן</t>
  </si>
  <si>
    <t>חוב בפיגור</t>
  </si>
  <si>
    <t>חייבים בגין מקדמות</t>
  </si>
  <si>
    <t xml:space="preserve">חייבים בגין עסקה עתידית </t>
  </si>
  <si>
    <t xml:space="preserve">חייבים בגין תקבולים </t>
  </si>
  <si>
    <t xml:space="preserve">חייבים בנאמנות </t>
  </si>
  <si>
    <t>חייבים והכנסות שכר דירה לקבל</t>
  </si>
  <si>
    <t>חייבים הלוואות</t>
  </si>
  <si>
    <t>חייבים העברות</t>
  </si>
  <si>
    <t>חייבים וזכאים בגין שיקוף</t>
  </si>
  <si>
    <t>חייבים וזכאים עמיתים</t>
  </si>
  <si>
    <t>חייבים זכאים במט"ח</t>
  </si>
  <si>
    <t>חייבים זכאים בש"ח</t>
  </si>
  <si>
    <t>חייבים/זכאים עמלת up front</t>
  </si>
  <si>
    <t>חלוקה בפועל מקרן השקעה</t>
  </si>
  <si>
    <t>יצירות אומנות</t>
  </si>
  <si>
    <t>מס במקור</t>
  </si>
  <si>
    <t>מעבר הפרשים</t>
  </si>
  <si>
    <t>מעבר מיזוגים</t>
  </si>
  <si>
    <t>מעבר נכסים</t>
  </si>
  <si>
    <t>מעבר פקדונות</t>
  </si>
  <si>
    <t>מקדמות מס</t>
  </si>
  <si>
    <t>עודפים</t>
  </si>
  <si>
    <t>פיגורים</t>
  </si>
  <si>
    <t>קיקר</t>
  </si>
  <si>
    <t>השקעה בחברות מוחזקות</t>
  </si>
  <si>
    <t>חברת בת</t>
  </si>
  <si>
    <t>חברה כלולה</t>
  </si>
  <si>
    <t>יתרות התחייבות להשקעה</t>
  </si>
  <si>
    <t>התחייבות להשקעה</t>
  </si>
  <si>
    <t>שם גיליון</t>
  </si>
  <si>
    <t>שם סעיף</t>
  </si>
  <si>
    <t>מספר סעיף</t>
  </si>
  <si>
    <t>מידע שניתן לדווח רק לרשות</t>
  </si>
  <si>
    <t>ü</t>
  </si>
  <si>
    <t xml:space="preserve">שם נייר ערך </t>
  </si>
  <si>
    <t xml:space="preserve">סוג מספר מזהה מנפיק </t>
  </si>
  <si>
    <t xml:space="preserve">דירוג נייר הערך/המנפיק </t>
  </si>
  <si>
    <t>מניות, מב"כ ויה"ש</t>
  </si>
  <si>
    <t>כתבי אופציה</t>
  </si>
  <si>
    <t>נכס בסיס (כתב אופציה)</t>
  </si>
  <si>
    <t>תאריך פקיעה</t>
  </si>
  <si>
    <t>שער מימוש</t>
  </si>
  <si>
    <t>יחס המרה</t>
  </si>
  <si>
    <t>חוזים עתידיים</t>
  </si>
  <si>
    <t>מספר קרן</t>
  </si>
  <si>
    <t>חודש הנפקת שכבה</t>
  </si>
  <si>
    <t>חודש הבדיקה</t>
  </si>
  <si>
    <t>שווי הנכסים באפיק (באלפי ש"ח)</t>
  </si>
  <si>
    <t xml:space="preserve">תאריך אחרון בו נבחנה בפועל ירידת ערך </t>
  </si>
  <si>
    <t>לא סחיר מניות, מב"כ ויה"ש</t>
  </si>
  <si>
    <t>מדינת התאגדות קרן השקעה</t>
  </si>
  <si>
    <t>מיקום משרד השותף הכללי</t>
  </si>
  <si>
    <t>NAV (במטבע הדיווח של קרן ההשקעה)</t>
  </si>
  <si>
    <t>שיעור החזקה בקרן השקעה</t>
  </si>
  <si>
    <t>לא סחיר כתבי אופציה</t>
  </si>
  <si>
    <t>מספר עסקה (רגל 1)</t>
  </si>
  <si>
    <t>מטבע פעילות (רגל 1)</t>
  </si>
  <si>
    <t>ערך נקוב (רגל 1)</t>
  </si>
  <si>
    <t>שווי הוגן במטבע הנסחר (רגל 1)</t>
  </si>
  <si>
    <t>שיעור מנכסי אפיק ההשקעה (רגל 1)</t>
  </si>
  <si>
    <t>שיעור מסך נכסי ההשקעה (רגל 1)</t>
  </si>
  <si>
    <t>מספר עסקה (רגל 2)</t>
  </si>
  <si>
    <t>מטבע פעילות (רגל 2)</t>
  </si>
  <si>
    <t>ערך נקוב (רגל 2)</t>
  </si>
  <si>
    <t>שווי הוגן במטבע הנסחר (רגל 2)</t>
  </si>
  <si>
    <t>שיעור מנכסי אפיק ההשקעה (רגל 2)</t>
  </si>
  <si>
    <t>שיעור מסך נכסי אפיק ההשקעה (רגל 2)</t>
  </si>
  <si>
    <t>שווי הוגן (נטו באלפי ש"ח)</t>
  </si>
  <si>
    <t>סוג הנכס</t>
  </si>
  <si>
    <t>מועד ההתקשרות בעסקה</t>
  </si>
  <si>
    <t>מועד סיום חוזי</t>
  </si>
  <si>
    <t>נספח התחשבנות בטחונות - CSA</t>
  </si>
  <si>
    <t>שיעור ריבית עוגן</t>
  </si>
  <si>
    <t>שער נכס הבסיס במועד ההתקשרות בעסקה</t>
  </si>
  <si>
    <t>שער הנגזר במועד ההתקשרות בעסקה</t>
  </si>
  <si>
    <t>שיעור הקנס בגין יציאה מוקדמת</t>
  </si>
  <si>
    <t>צד נגדי - Counterparty</t>
  </si>
  <si>
    <t>מאפיין הלוואות מתואמות עבור זכויות מקרקעין</t>
  </si>
  <si>
    <t>קונסורציום/ סינדיקציה</t>
  </si>
  <si>
    <t>מספר קונסורציום/ סינדיקציה</t>
  </si>
  <si>
    <t>תאריך העמדת הלוואה</t>
  </si>
  <si>
    <t xml:space="preserve">דירוג הלוואה/המנפיק </t>
  </si>
  <si>
    <t>שיעור תוספת/הפחתה לריבית העוגן</t>
  </si>
  <si>
    <t>שווי הבטוחות העומדות כנגד ההלוואה</t>
  </si>
  <si>
    <t>שיעור הבטוחות מהחוב</t>
  </si>
  <si>
    <t>מועד עדכון אחרון לשווי הבטוחות</t>
  </si>
  <si>
    <t>יעוד הלוואה</t>
  </si>
  <si>
    <t>שיעור ריבית בגין אי-ניצול מסגרת האשראי</t>
  </si>
  <si>
    <t>ערך נקוב</t>
  </si>
  <si>
    <t>שער הלוואה</t>
  </si>
  <si>
    <t>השקעה בחברה מוחזקת</t>
  </si>
  <si>
    <t>השקעה בחברות מוחזקת</t>
  </si>
  <si>
    <t>מסגרות אשראי</t>
  </si>
  <si>
    <t>ידווח בקבצי נכסי הנוסטרו בלבד</t>
  </si>
  <si>
    <t>שיעור מסך נכסי השקעה</t>
  </si>
  <si>
    <t>סך הכל נכסים</t>
  </si>
  <si>
    <t>יתרות התחייבויות להשקעה</t>
  </si>
  <si>
    <t>CAD</t>
  </si>
  <si>
    <t>EUR</t>
  </si>
  <si>
    <t>DKK</t>
  </si>
  <si>
    <t>GBP</t>
  </si>
  <si>
    <t>סוג קובץ</t>
  </si>
  <si>
    <t>נכסי מבוטחים - חברת ביטוח</t>
  </si>
  <si>
    <t>in</t>
  </si>
  <si>
    <t>gm</t>
  </si>
  <si>
    <t>נכסי עמיתים - קרנות פנסיה</t>
  </si>
  <si>
    <t>pn</t>
  </si>
  <si>
    <t>נכסי אפיק השקעה מובטח תשואה</t>
  </si>
  <si>
    <t>ca</t>
  </si>
  <si>
    <t>נכסי נוסטרו - חברת ביטוח</t>
  </si>
  <si>
    <t>ni</t>
  </si>
  <si>
    <t>נכסי נוסטרו - חברה מנהלת</t>
  </si>
  <si>
    <t>nf</t>
  </si>
  <si>
    <t>יעוד הקובץ</t>
  </si>
  <si>
    <t>לממונה</t>
  </si>
  <si>
    <t>לציבור</t>
  </si>
  <si>
    <t>p</t>
  </si>
  <si>
    <t>רבעון</t>
  </si>
  <si>
    <t>01</t>
  </si>
  <si>
    <t>02</t>
  </si>
  <si>
    <t>03</t>
  </si>
  <si>
    <t>04</t>
  </si>
  <si>
    <t>שנה</t>
  </si>
  <si>
    <t>שם גוף מוסדי</t>
  </si>
  <si>
    <t>אי. אם. איי - עזר חברה לביטוח משכנתאות בע"מ</t>
  </si>
  <si>
    <t>איי. די. איי. חברה לביטוח בע"מ</t>
  </si>
  <si>
    <t>איי.אי.ג'י חברה לביטוח בע"מ</t>
  </si>
  <si>
    <t>איילון חברה לביטוח בע"מ</t>
  </si>
  <si>
    <t>אינפיניטי השתלמות, גמל ופנסיה בע"מ</t>
  </si>
  <si>
    <t>אלטשולר שחם גמל ופנסיה בע"מ</t>
  </si>
  <si>
    <t>אנליסט קופות גמל בע"מ</t>
  </si>
  <si>
    <t>ארם גמולים - חברה לניהול קופות גמל בע''מ</t>
  </si>
  <si>
    <t>אשרא - החברה הישראלית לביטוח יצוא בע"מ</t>
  </si>
  <si>
    <t>ב.ס.ס.ח. - החברה הישראלית לביטוח אשראי בע"מ</t>
  </si>
  <si>
    <t>ביטוח חקלאי אגודה מרכזית בע"מ</t>
  </si>
  <si>
    <t>גילעד גימלאות לעובדים דתיים בע"מ</t>
  </si>
  <si>
    <t>גל - ניהול קופות גמל לעובדי הוראה בע"מ</t>
  </si>
  <si>
    <t>דיויד שילד חברה לביטוח בע"מ</t>
  </si>
  <si>
    <t>החברה המנהלת של מינהל קרן ההשתלמות לפקידים עובדי המנהל והשירותים בע"מ</t>
  </si>
  <si>
    <t>החברה המנהלת של קרן הגמלאות של חברי "דן" בע"מ</t>
  </si>
  <si>
    <t>החברה המנהלת של קרן השתלמות של עובדי חברת החשמל לישראל בע"מ</t>
  </si>
  <si>
    <t>החברה המנהלת של רום קרן ההשתלמות לעובדי הרשויות המקומיות בע"מ</t>
  </si>
  <si>
    <t>החברה לניהול קופות התגמולים והפיצויים של עובדי בנק לאומי בע"מ</t>
  </si>
  <si>
    <t>החברה לניהול קופת התגמולים והפנסיה של עובדי הסוכנות היהודית לארץ ישראל בע"מ</t>
  </si>
  <si>
    <t>החברה לניהול קרן ההשתלמות להנדסאים וטכנאים בע"מ</t>
  </si>
  <si>
    <t>החברה לניהול קרן ההשתלמות לעובדי המדינה בע"מ</t>
  </si>
  <si>
    <t>החברה לניהול קרן השתלמות לאקדמאים במדעי החברה והרוח בע"מ</t>
  </si>
  <si>
    <t>החברה לניהול קרן השתלמות לביוכימאים  ומקרוביולוגים בע"מ</t>
  </si>
  <si>
    <t>החברה לניהול קרן השתלמות למשפטנים בע"מ</t>
  </si>
  <si>
    <t>החברה לניהול קרן השתלמות לשופטים בע"מ</t>
  </si>
  <si>
    <t>הכשרה חברה לביטוח בע"מ</t>
  </si>
  <si>
    <t>הלמן-אלדובי חח"י גמל בע"מ</t>
  </si>
  <si>
    <t>הנדסאים וטכנאים - חברה לניהול קופות גמל בע"מ</t>
  </si>
  <si>
    <t>הפניקס אקסלנס פנסיה וגמל בע"מ</t>
  </si>
  <si>
    <t>הפניקס חברה לביטוח בע"מ</t>
  </si>
  <si>
    <t>הראל חברה לביטוח בע"מ</t>
  </si>
  <si>
    <t>הראל פנסיה וגמל בע"מ</t>
  </si>
  <si>
    <t>ווישור חברה לביטוח בע"מ</t>
  </si>
  <si>
    <t>חברה לניהול קופות גמל של העובדים בעיריית תל - אביב יפו בע"מ</t>
  </si>
  <si>
    <t>חברת ב'ת למ'ד דל'ת בע"מ</t>
  </si>
  <si>
    <t>חברת הגמל לעובדי האוניברסיטה העברית בע"מ</t>
  </si>
  <si>
    <t>יהב - פ.ר.ח. - חברה לניהול קופות גמל בע"מ</t>
  </si>
  <si>
    <t>יהב אחים ואחיות - חברה לניהול קופות גמל בע"מ</t>
  </si>
  <si>
    <t>יהב רופאים - חברה לניהול קופות גמל בע"מ</t>
  </si>
  <si>
    <t>יוזמה קרן פנסיה לעצמאים בע"מ</t>
  </si>
  <si>
    <t>ילין לפידות ניהול קופות גמל בע"מ</t>
  </si>
  <si>
    <t>כלל חברה לביטוח אשראי בע"מ</t>
  </si>
  <si>
    <t>כלל חברה לביטוח בע"מ</t>
  </si>
  <si>
    <t>כלל פנסיה וגמל בע"מ</t>
  </si>
  <si>
    <t>לאומי קמ"פ בע"מ</t>
  </si>
  <si>
    <t>ליברה חברה לביטוח בע"מ</t>
  </si>
  <si>
    <t>לעתיד חברה לניהול קרנות פנסיה בע"מ</t>
  </si>
  <si>
    <t>מבטחים מוסד לביטוח סוציאלי של העובדים בע"מ</t>
  </si>
  <si>
    <t>מגדל חברה לביטוח בע"מ</t>
  </si>
  <si>
    <t>מגדל מקפת קרנות פנסיה וקופות גמל בע"מ</t>
  </si>
  <si>
    <t>מור גמל ופנסיה בע"מ</t>
  </si>
  <si>
    <t>מחוג - מינהל גמל לעובדי חברת חשמל לישראל בע"מ</t>
  </si>
  <si>
    <t>מחר - חברה לניהול קופות גמל בע"מ</t>
  </si>
  <si>
    <t>מיטב דש גמל ופנסיה בע"מ</t>
  </si>
  <si>
    <t>מנורה מבטחים ביטוח בע"מ</t>
  </si>
  <si>
    <t>מנורה מבטחים והסתדרות המהנדסים ניהול קופות גמל בע"מ</t>
  </si>
  <si>
    <t>מנורה מבטחים פנסיה וגמל בע"מ</t>
  </si>
  <si>
    <t>נתיב קרן הפנסיה של פועלי ועובדי מפעלי משק ההסתדרות בע"מ</t>
  </si>
  <si>
    <t>סלייס גמל בע"מ</t>
  </si>
  <si>
    <t>עגור חברה לניהול קופות גמל וקרנות השתלמות בע"מ</t>
  </si>
  <si>
    <t>עו"ס - חברה לניהול קופות גמל בע"מ</t>
  </si>
  <si>
    <t>עוצ"מ - אגודה שיתופית לניהול קופות גמל בע"מ</t>
  </si>
  <si>
    <t>עוצ"מ חברה לניהול קופות גמל והשתלמות בע"מ</t>
  </si>
  <si>
    <t>עמ"י - חברה לניהול קופות גמל ענפיות בע"מ</t>
  </si>
  <si>
    <t>ענבל חברה לביטוח בע"מ</t>
  </si>
  <si>
    <t>ק.ל.ע. - חברה לניהול קרן השתלמות לעובדים סוציאליים בע"מ</t>
  </si>
  <si>
    <t>קו הבריאות חברה לניהול קופות גמל בע"מ</t>
  </si>
  <si>
    <t>קופת הפנסיה לעובדי הדסה בע"מ</t>
  </si>
  <si>
    <t>קופת תגמולים של עובדי אל על נתיבי אוויר לישראל בע"מ אגודה שיתופית</t>
  </si>
  <si>
    <t>קופת תגמולים של עובדי התעשיה האוירית לישראל בע"מ</t>
  </si>
  <si>
    <t>קופת"ג של עובדי עירית חיפה</t>
  </si>
  <si>
    <t>קרן ביטוח הדדי לחברי הסתדרות עובדי המדינה בישראל בע"מ</t>
  </si>
  <si>
    <t>קרן ביטוח ופנסיה לפועלים חקלאים ובלתי מקצועיים בישראל אגודה שיתופית בע"מ</t>
  </si>
  <si>
    <t>קרן הביטוח והפנסיה של פועלי בנין ועבודות ציבוריות אגודה שיתופית בע"מ</t>
  </si>
  <si>
    <t>קרן הגמלאות המרכזית של עובדי ההסתדרות בע"מ</t>
  </si>
  <si>
    <t>קרן הגמלאות של חברי אגד בע"מ</t>
  </si>
  <si>
    <t>קרן החסכון לצבא הקבע - חברה לניהול קופות גמל בע"מ</t>
  </si>
  <si>
    <t>קרן לביטוח נזקי טבע בחקלאות בע"מ</t>
  </si>
  <si>
    <t>קרן מקפת מרכז לפנסיה ותגמולים אגודה שיתופית בע"מ</t>
  </si>
  <si>
    <t>קרנות השתלמות למורים ולגננות - חברה מנהלת בע"מ</t>
  </si>
  <si>
    <t>קרנות השתלמות למורים תיכוניים, מורי סמינרים ומפקחים - חברה מנהלת בע"מ</t>
  </si>
  <si>
    <t>רעות חברה לניהול קופות גמל בע"מ</t>
  </si>
  <si>
    <t>ש. שלמה חברה לביטוח בע"מ</t>
  </si>
  <si>
    <t>שומרה חברה לביטוח בע"מ</t>
  </si>
  <si>
    <t>שיבולת - חברה לניהול קופות גמל בע"מ</t>
  </si>
  <si>
    <t>תגמולים של עובדים בעירית ת"א-יפו א.ש. בע"מ</t>
  </si>
  <si>
    <t>שיעור מנכסי ההשקעה (רגל 2)</t>
  </si>
  <si>
    <t>שיעור מסך אפיק ההשקעה (רגל 2)</t>
  </si>
  <si>
    <t>שווי הוגן (נטו  באלפי ש"ח)</t>
  </si>
  <si>
    <t>418</t>
  </si>
  <si>
    <t>6.07773E+11</t>
  </si>
  <si>
    <t xml:space="preserve">EUR   </t>
  </si>
  <si>
    <t>05/09/24</t>
  </si>
  <si>
    <t>07/11/24</t>
  </si>
  <si>
    <t>0</t>
  </si>
  <si>
    <t>לאומי</t>
  </si>
  <si>
    <t>6.10954E+11</t>
  </si>
  <si>
    <t xml:space="preserve">ILS   </t>
  </si>
  <si>
    <t>18/09/24</t>
  </si>
  <si>
    <t>6.13018E+11</t>
  </si>
  <si>
    <t>26/09/24</t>
  </si>
  <si>
    <t xml:space="preserve">USD   </t>
  </si>
  <si>
    <t>550263107</t>
  </si>
  <si>
    <t>BOE DEVELOPMENT מאוחד - שננדואה</t>
  </si>
  <si>
    <t>29994570</t>
  </si>
  <si>
    <t xml:space="preserve">תשתיות (שלב הבניה)  - </t>
  </si>
  <si>
    <t>25/05/2023</t>
  </si>
  <si>
    <t>מרווח הוגן</t>
  </si>
  <si>
    <t>25/08/2028</t>
  </si>
  <si>
    <t>27/11/2023 00:00:00</t>
  </si>
  <si>
    <t xml:space="preserve">הקמת מאגר נפט וגז במפרץ מקסיקו </t>
  </si>
  <si>
    <t>31/03/2024</t>
  </si>
  <si>
    <t>BOE II EXPLORATION LLC- מאוחד</t>
  </si>
  <si>
    <t>29994561</t>
  </si>
  <si>
    <t>SHENHAI  שננדואה- מאוחד</t>
  </si>
  <si>
    <t>29994593</t>
  </si>
  <si>
    <t>27/11/2023</t>
  </si>
  <si>
    <t>513326439</t>
  </si>
  <si>
    <t>דוראד אנרגיה משיכה 14</t>
  </si>
  <si>
    <t>11898140</t>
  </si>
  <si>
    <t>25/02/2013</t>
  </si>
  <si>
    <t>קבועה</t>
  </si>
  <si>
    <t>26/05/2031</t>
  </si>
  <si>
    <t>25/12/2023 00:00:00</t>
  </si>
  <si>
    <t xml:space="preserve">חוב בכיר שנמכר ע"י בנקים שונים </t>
  </si>
  <si>
    <t xml:space="preserve">25/12/2023 </t>
  </si>
  <si>
    <t>דוראד אנרגיה משיכה 22</t>
  </si>
  <si>
    <t>11898320</t>
  </si>
  <si>
    <t>19/11/2013</t>
  </si>
  <si>
    <t>דוראד אנרגיה משיכה 23 (מ</t>
  </si>
  <si>
    <t>11898330</t>
  </si>
  <si>
    <t>22/12/2013</t>
  </si>
  <si>
    <t>דוראד אנרגיה משיכה 24</t>
  </si>
  <si>
    <t>11898340</t>
  </si>
  <si>
    <t>27/01/2014</t>
  </si>
  <si>
    <t>דוראד אנרגיה משיכה 25</t>
  </si>
  <si>
    <t>11898350</t>
  </si>
  <si>
    <t>26/02/2014</t>
  </si>
  <si>
    <t>דוראד אנרגיה משיכה 26</t>
  </si>
  <si>
    <t>11898360</t>
  </si>
  <si>
    <t>27/03/2014</t>
  </si>
  <si>
    <t>דוראד אנרגיה משיכה 27</t>
  </si>
  <si>
    <t>11898380</t>
  </si>
  <si>
    <t>28/05/2014</t>
  </si>
  <si>
    <t>דוראד אנרגיה משיכה 28</t>
  </si>
  <si>
    <t>11898390</t>
  </si>
  <si>
    <t>25/06/2014</t>
  </si>
  <si>
    <t>דוראד אנרגיה משיכה 29</t>
  </si>
  <si>
    <t>11898400</t>
  </si>
  <si>
    <t>16/07/2014</t>
  </si>
  <si>
    <t>דוראד משיכה 11</t>
  </si>
  <si>
    <t>11898230</t>
  </si>
  <si>
    <t>26/11/2012</t>
  </si>
  <si>
    <t>דוראד משיכה 12</t>
  </si>
  <si>
    <t>11898120</t>
  </si>
  <si>
    <t>26/12/2012</t>
  </si>
  <si>
    <t>דוראד משיכה 13</t>
  </si>
  <si>
    <t>11898130</t>
  </si>
  <si>
    <t>24/01/2013</t>
  </si>
  <si>
    <t>דוראד משיכה 17</t>
  </si>
  <si>
    <t>11898270</t>
  </si>
  <si>
    <t>25/06/2013</t>
  </si>
  <si>
    <t>דוראד משיכה 18</t>
  </si>
  <si>
    <t>11898280</t>
  </si>
  <si>
    <t>25/07/2013</t>
  </si>
  <si>
    <t>דוראד משיכה 19</t>
  </si>
  <si>
    <t>11898290</t>
  </si>
  <si>
    <t>26/08/2013</t>
  </si>
  <si>
    <t>דוראד משיכה 20 (מגדל</t>
  </si>
  <si>
    <t>11898300</t>
  </si>
  <si>
    <t>30/09/2013</t>
  </si>
  <si>
    <t>דוראד משיכה 21 (מגדל</t>
  </si>
  <si>
    <t>11898310</t>
  </si>
  <si>
    <t>24/10/2013</t>
  </si>
  <si>
    <t>דוראד משיכה 30 (מגדל 30)</t>
  </si>
  <si>
    <t>11898410</t>
  </si>
  <si>
    <t>29/09/2014</t>
  </si>
  <si>
    <t>דוראד משיכה 31 (מגדל 31)</t>
  </si>
  <si>
    <t>11898420</t>
  </si>
  <si>
    <t>29/01/2015</t>
  </si>
  <si>
    <t>דוראד משיכה 32</t>
  </si>
  <si>
    <t>11898421</t>
  </si>
  <si>
    <t>19/02/2015</t>
  </si>
  <si>
    <t>דוראד משיכה 8</t>
  </si>
  <si>
    <t>11898180</t>
  </si>
  <si>
    <t>25/07/2012</t>
  </si>
  <si>
    <t>דוראד משיכה 9</t>
  </si>
  <si>
    <t>11898190</t>
  </si>
  <si>
    <t>27/09/2012</t>
  </si>
  <si>
    <t>הלוואה לדוראד משיכה 4</t>
  </si>
  <si>
    <t>11896140</t>
  </si>
  <si>
    <t>25/01/2012</t>
  </si>
  <si>
    <t>הלוואה לדוראד משיכה 5</t>
  </si>
  <si>
    <t>11896150</t>
  </si>
  <si>
    <t>25/03/2012</t>
  </si>
  <si>
    <t>הלוואה לדוראד משיכה 6</t>
  </si>
  <si>
    <t>11896160</t>
  </si>
  <si>
    <t>24/05/2012</t>
  </si>
  <si>
    <t>הלוואה לדוראד משיכה 7</t>
  </si>
  <si>
    <t>11898170</t>
  </si>
  <si>
    <t>25/06/2012</t>
  </si>
  <si>
    <t>הלוואת דוראד משיכה 10</t>
  </si>
  <si>
    <t>11898200</t>
  </si>
  <si>
    <t>25/10/2012</t>
  </si>
  <si>
    <t>הלוואת דוראד משיכה 3</t>
  </si>
  <si>
    <t>11896130</t>
  </si>
  <si>
    <t>26/12/2011</t>
  </si>
  <si>
    <t>דוראד אנרגיה  הלוואה 16</t>
  </si>
  <si>
    <t>11898511</t>
  </si>
  <si>
    <t>30/01/2012</t>
  </si>
  <si>
    <t>18/05/2031</t>
  </si>
  <si>
    <t>דוראד אנרגיה  הלוואה 21</t>
  </si>
  <si>
    <t>11898517</t>
  </si>
  <si>
    <t>28/05/2012</t>
  </si>
  <si>
    <t>דוראד אנרגיה הלוואה2</t>
  </si>
  <si>
    <t>11896120</t>
  </si>
  <si>
    <t>24/11/2011</t>
  </si>
  <si>
    <t>דוראד אנרגיה משיכה 33</t>
  </si>
  <si>
    <t>11898422</t>
  </si>
  <si>
    <t>14/07/2016</t>
  </si>
  <si>
    <t>דוראד הלוואה 6</t>
  </si>
  <si>
    <t>11898512</t>
  </si>
  <si>
    <t>13/02/2012</t>
  </si>
  <si>
    <t>דוראד מ 14</t>
  </si>
  <si>
    <t>11898514</t>
  </si>
  <si>
    <t>19/04/2012</t>
  </si>
  <si>
    <t>דוראד מ 15</t>
  </si>
  <si>
    <t>11898515</t>
  </si>
  <si>
    <t>03/05/2012</t>
  </si>
  <si>
    <t>דוראד מ 2</t>
  </si>
  <si>
    <t>11898502</t>
  </si>
  <si>
    <t>24/10/2011</t>
  </si>
  <si>
    <t>דוראד מ 27</t>
  </si>
  <si>
    <t>11898527</t>
  </si>
  <si>
    <t>25/04/2013</t>
  </si>
  <si>
    <t>דוראד מ 3</t>
  </si>
  <si>
    <t>11898503</t>
  </si>
  <si>
    <t>25/10/2011</t>
  </si>
  <si>
    <t>דוראד מ 5</t>
  </si>
  <si>
    <t>11898505</t>
  </si>
  <si>
    <t>17/11/2011</t>
  </si>
  <si>
    <t>דוראד מ 6</t>
  </si>
  <si>
    <t>11898506</t>
  </si>
  <si>
    <t>06/12/2011</t>
  </si>
  <si>
    <t>דוראד מ 7</t>
  </si>
  <si>
    <t>11898507</t>
  </si>
  <si>
    <t>14/12/2011</t>
  </si>
  <si>
    <t>דוראד מ 9</t>
  </si>
  <si>
    <t>11898509</t>
  </si>
  <si>
    <t>09/01/2012</t>
  </si>
  <si>
    <t>11898160</t>
  </si>
  <si>
    <t>28/05/2013</t>
  </si>
  <si>
    <t>512475203</t>
  </si>
  <si>
    <t>ח.פ</t>
  </si>
  <si>
    <t>הלוואה למיטב דש הלוואות פי2פי הלוואות</t>
  </si>
  <si>
    <t>40210416</t>
  </si>
  <si>
    <t xml:space="preserve">01/11/2016 </t>
  </si>
  <si>
    <t>דוח שיעורך</t>
  </si>
  <si>
    <t>other</t>
  </si>
  <si>
    <t>31/12/2029</t>
  </si>
  <si>
    <t>אשראי צרכני</t>
  </si>
  <si>
    <t>31/12/2023</t>
  </si>
  <si>
    <t>513605519</t>
  </si>
  <si>
    <t>הסדר חוב חנן מור שדה דב</t>
  </si>
  <si>
    <t>299944800</t>
  </si>
  <si>
    <t>18/11/2021</t>
  </si>
  <si>
    <t>N/R</t>
  </si>
  <si>
    <t>18/11/2024</t>
  </si>
  <si>
    <t>אי תלות</t>
  </si>
  <si>
    <t>513893123</t>
  </si>
  <si>
    <t>מימון ישיר רכבים 2022</t>
  </si>
  <si>
    <t>29994486</t>
  </si>
  <si>
    <t>22/09/2022</t>
  </si>
  <si>
    <t>31/12/2030</t>
  </si>
  <si>
    <t>     חילוץ ההון העצמי והרווח של מימון ישיר.</t>
  </si>
  <si>
    <t>513184192</t>
  </si>
  <si>
    <t>פלמחים 2 הלוואה</t>
  </si>
  <si>
    <t>99999987</t>
  </si>
  <si>
    <t>31/07/2015</t>
  </si>
  <si>
    <t>30/06/2028</t>
  </si>
  <si>
    <t>27/12/2023 00:00:00</t>
  </si>
  <si>
    <t>רכישת חוב ארוך מבנק הפועלים, שנועד במקור להקמת המתקן.</t>
  </si>
  <si>
    <t xml:space="preserve">27/12/2023 </t>
  </si>
  <si>
    <t>514892801</t>
  </si>
  <si>
    <t>שפיר - דרך ארץ כביש 6 6.7</t>
  </si>
  <si>
    <t>90141407</t>
  </si>
  <si>
    <t>03/01/2016</t>
  </si>
  <si>
    <t>03/12/2049</t>
  </si>
  <si>
    <t>הלוואת מזנין לחברת הזכיין</t>
  </si>
  <si>
    <t>513846667</t>
  </si>
  <si>
    <t>תחנת כוח אשדוד אנרגיה</t>
  </si>
  <si>
    <t>84666730</t>
  </si>
  <si>
    <t>06/03/2019</t>
  </si>
  <si>
    <t>A</t>
  </si>
  <si>
    <t>30/09/2034</t>
  </si>
  <si>
    <t>513926857</t>
  </si>
  <si>
    <t>תחנת כוח רמת נגב</t>
  </si>
  <si>
    <t>84666732</t>
  </si>
  <si>
    <t>31/12/2034</t>
  </si>
  <si>
    <t>510927536</t>
  </si>
  <si>
    <t>הלוואות לאחים ואחיות</t>
  </si>
  <si>
    <t>29993619</t>
  </si>
  <si>
    <t>09/01/2020</t>
  </si>
  <si>
    <t>ויה מאריס 5.4661 6% 2008/2028</t>
  </si>
  <si>
    <t>39065</t>
  </si>
  <si>
    <t>06/09/2007</t>
  </si>
  <si>
    <t>שננדואה - BOE II SHEN -מאוחד</t>
  </si>
  <si>
    <t>29994572</t>
  </si>
  <si>
    <t>שווי הוגן (בש"ח)</t>
  </si>
  <si>
    <t>אי בי אי ניהול קרנות נאמנות בע"מ</t>
  </si>
  <si>
    <t>510791031</t>
  </si>
  <si>
    <t>איביאי טכנולגיית עילית</t>
  </si>
  <si>
    <t>IL0011425381</t>
  </si>
  <si>
    <t>מניות בישראל</t>
  </si>
  <si>
    <t>2138005O9XJIJN4JPN90</t>
  </si>
  <si>
    <t>.CIFC SEN.SEC.COR</t>
  </si>
  <si>
    <t>BBG00L2X6QM0</t>
  </si>
  <si>
    <t>Kotak</t>
  </si>
  <si>
    <t>213800SJ3IH3EXMXSJ47</t>
  </si>
  <si>
    <t>KOTAK FDS-INDIA</t>
  </si>
  <si>
    <t>LU2126068639</t>
  </si>
  <si>
    <t>PRINCIPAL FINANCIAL</t>
  </si>
  <si>
    <t>Q46JYT8ZSTNVO1V2GB46</t>
  </si>
  <si>
    <t>PG-FIN UNC E-I3$</t>
  </si>
  <si>
    <t>IE00BKDW9G15</t>
  </si>
  <si>
    <t>מגדל קרנות נאמנות בע"מ</t>
  </si>
  <si>
    <t>511303661</t>
  </si>
  <si>
    <t>MTF סל (S&amp;P 500 (4D</t>
  </si>
  <si>
    <t>IL0011503336</t>
  </si>
  <si>
    <t>מניות בחו"ל חשופות מט"ח</t>
  </si>
  <si>
    <t>MTF סל USA Cloud Computing (4D</t>
  </si>
  <si>
    <t>IL0011583288</t>
  </si>
  <si>
    <t>MTF סל תלבונד 60</t>
  </si>
  <si>
    <t>IL0011499964</t>
  </si>
  <si>
    <t xml:space="preserve">אג"ח בישראל - חברות והמרה  </t>
  </si>
  <si>
    <t>MTF600STX ממ</t>
  </si>
  <si>
    <t>IL0011506149</t>
  </si>
  <si>
    <t xml:space="preserve">מניות בחו"ל משולבת </t>
  </si>
  <si>
    <t>הראל קרנות נאמנות בע"מ</t>
  </si>
  <si>
    <t>511776783</t>
  </si>
  <si>
    <t>הראל סל (4D) ‏ISE Cyber Security</t>
  </si>
  <si>
    <t>IL0011503740</t>
  </si>
  <si>
    <t>הראל סל (4D) ‏S&amp;P Industrial</t>
  </si>
  <si>
    <t>IL0011492852</t>
  </si>
  <si>
    <t>הראל סל DowJones IA</t>
  </si>
  <si>
    <t>IL0011492282</t>
  </si>
  <si>
    <t>הראל סל SP500</t>
  </si>
  <si>
    <t>IL0011490203</t>
  </si>
  <si>
    <t>הראל סל תל בונד שקלי</t>
  </si>
  <si>
    <t>IL0011505232</t>
  </si>
  <si>
    <t>הראל קרן סל תלבונד 40</t>
  </si>
  <si>
    <t>IL0011504995</t>
  </si>
  <si>
    <t>הרל תא טכנולוגי</t>
  </si>
  <si>
    <t>IL0011618274</t>
  </si>
  <si>
    <t>מור ניהול קרנות נאמנות בע"מ</t>
  </si>
  <si>
    <t>514884485</t>
  </si>
  <si>
    <t>מור סל )4A( ת"א90-</t>
  </si>
  <si>
    <t>IL0011961468</t>
  </si>
  <si>
    <t>קסם קרנות נאמנות בע"מ</t>
  </si>
  <si>
    <t>510938608</t>
  </si>
  <si>
    <t>קסם 50 EURO PR STOXX</t>
  </si>
  <si>
    <t>IL0011464067</t>
  </si>
  <si>
    <t>קסם HEALT CARE</t>
  </si>
  <si>
    <t>IL0011465965</t>
  </si>
  <si>
    <t>קסם MDAX (4D) ETF</t>
  </si>
  <si>
    <t>IL0011463721</t>
  </si>
  <si>
    <t>קסם MSCI India (!)(4D) ETF</t>
  </si>
  <si>
    <t>IL0011457475</t>
  </si>
  <si>
    <t>קסם NDX100 ETF</t>
  </si>
  <si>
    <t>IL0011465056</t>
  </si>
  <si>
    <t>קסם S&amp;P 500 (4D) ETF</t>
  </si>
  <si>
    <t>IL0011464711</t>
  </si>
  <si>
    <t>קסם SP Tech ETF</t>
  </si>
  <si>
    <t>IL0011472300</t>
  </si>
  <si>
    <t>קסם קרן סל תא 125</t>
  </si>
  <si>
    <t>IL0011463564</t>
  </si>
  <si>
    <t>קסם תא 90</t>
  </si>
  <si>
    <t>IL0011463317</t>
  </si>
  <si>
    <t>קסם.ICCHNG</t>
  </si>
  <si>
    <t>IL0011673295</t>
  </si>
  <si>
    <t>קסם.NIKKEI225ממ</t>
  </si>
  <si>
    <t>IL0011459455</t>
  </si>
  <si>
    <t>Amundi Asset Management</t>
  </si>
  <si>
    <t>213800VZW861M5FHMD50</t>
  </si>
  <si>
    <t>-AM US CURV STEEP 2</t>
  </si>
  <si>
    <t>LU2018762653</t>
  </si>
  <si>
    <t>State Street Corp</t>
  </si>
  <si>
    <t>07F5H7W3ET8ZLWNMFP29</t>
  </si>
  <si>
    <t>Amex tech sel indx</t>
  </si>
  <si>
    <t>US81369Y8030</t>
  </si>
  <si>
    <t>AMUNDI MSCI EMII</t>
  </si>
  <si>
    <t>LU2573967036</t>
  </si>
  <si>
    <t>שווקים מתעוררים</t>
  </si>
  <si>
    <t xml:space="preserve">BlackRock  Asset Managment </t>
  </si>
  <si>
    <t>5493004330BCAPB3GT42</t>
  </si>
  <si>
    <t>CEF ishares russell</t>
  </si>
  <si>
    <t>US4642876555</t>
  </si>
  <si>
    <t>CG9 FP</t>
  </si>
  <si>
    <t>LU1681042435</t>
  </si>
  <si>
    <t>Financial sel sector spdr</t>
  </si>
  <si>
    <t>US81369Y6059</t>
  </si>
  <si>
    <t>First trust</t>
  </si>
  <si>
    <t>549300ZLB3EUU3H8NE60</t>
  </si>
  <si>
    <t>First trust dj inte</t>
  </si>
  <si>
    <t>US33733E3027</t>
  </si>
  <si>
    <t>Global X Management Co LLc</t>
  </si>
  <si>
    <t>5493003RA4QUTSYF1N15</t>
  </si>
  <si>
    <t>GLOBAL X US INFR</t>
  </si>
  <si>
    <t>US37954Y673</t>
  </si>
  <si>
    <t>Health care select xlv</t>
  </si>
  <si>
    <t>US81369Y2090</t>
  </si>
  <si>
    <t>Industrial select</t>
  </si>
  <si>
    <t>US81369Y7040</t>
  </si>
  <si>
    <t>Invesco investment management limited</t>
  </si>
  <si>
    <t>549300FEA3DT84FOZ304</t>
  </si>
  <si>
    <t>INVESCO DYNAMIC</t>
  </si>
  <si>
    <t>US46137V6478</t>
  </si>
  <si>
    <t>Invesco S&amp;P 500</t>
  </si>
  <si>
    <t>US46137V3244</t>
  </si>
  <si>
    <t>Ishares $ Short Duration Corp Bond</t>
  </si>
  <si>
    <t>IE00BYXYYP94</t>
  </si>
  <si>
    <t>Ishares core s&amp;p 500 etf</t>
  </si>
  <si>
    <t>US4642872000</t>
  </si>
  <si>
    <t>ISHARES DIVERSIFIED MONTHLY IN</t>
  </si>
  <si>
    <t>CA46431F1080</t>
  </si>
  <si>
    <t>Ishares DJ construction</t>
  </si>
  <si>
    <t>US4642887529</t>
  </si>
  <si>
    <t>Ishares ftse 100</t>
  </si>
  <si>
    <t>IE0005042456</t>
  </si>
  <si>
    <t>Ishares ftse china25</t>
  </si>
  <si>
    <t>US4642871846</t>
  </si>
  <si>
    <t>Ishares mcsi australia</t>
  </si>
  <si>
    <t>us4642861037</t>
  </si>
  <si>
    <t>Ishares msci acwi index</t>
  </si>
  <si>
    <t>us4642882579</t>
  </si>
  <si>
    <t>ISHARES MSCI SOUTH KOREA ETF</t>
  </si>
  <si>
    <t>US4642867729</t>
  </si>
  <si>
    <t>KRANESHARES</t>
  </si>
  <si>
    <t>549300VLDRC0RUX0E553</t>
  </si>
  <si>
    <t>KraneShares Csi China Internet Etf</t>
  </si>
  <si>
    <t>US5007673065</t>
  </si>
  <si>
    <t>LYXOR ETF</t>
  </si>
  <si>
    <t>LYX CORE EURSTX</t>
  </si>
  <si>
    <t>LU0908500753</t>
  </si>
  <si>
    <t>LYXOR ETF STX F</t>
  </si>
  <si>
    <t>LU1834985845</t>
  </si>
  <si>
    <t>Rydex s&amp;p equal etf</t>
  </si>
  <si>
    <t>US46137V3574</t>
  </si>
  <si>
    <t>SOURCE S&amp;P 500 UCITS ETF</t>
  </si>
  <si>
    <t>IE00B3YCGJ38</t>
  </si>
  <si>
    <t>SPDR BLOOMBERG SASB</t>
  </si>
  <si>
    <t>IE0004TYCC17</t>
  </si>
  <si>
    <t>EUREX </t>
  </si>
  <si>
    <t>SPDR COMM SERV SELECT</t>
  </si>
  <si>
    <t>US81369Y8527</t>
  </si>
  <si>
    <t>Spdr s&amp;p 500 etf trust</t>
  </si>
  <si>
    <t>US78462F1030</t>
  </si>
  <si>
    <t>Spdr s&amp;p biotech etf</t>
  </si>
  <si>
    <t>US78464A8707</t>
  </si>
  <si>
    <t>Vanguard Group</t>
  </si>
  <si>
    <t>549300Y88GQ3VLJIBX57</t>
  </si>
  <si>
    <t>Vanguard S&amp;P 500 etf</t>
  </si>
  <si>
    <t>US9229083632</t>
  </si>
  <si>
    <t>WisdomTree Europe ltd</t>
  </si>
  <si>
    <t>549300SEVJBU47TE8855</t>
  </si>
  <si>
    <t>Wisdomtree india earnings fund</t>
  </si>
  <si>
    <t>US97717W4226</t>
  </si>
  <si>
    <t>MTF.תלבונדשקלי</t>
  </si>
  <si>
    <t>IL0011500027</t>
  </si>
  <si>
    <t>קסם אגח חול קונצרני נזילות 3-7דולר</t>
  </si>
  <si>
    <t>IL0011472979</t>
  </si>
  <si>
    <t>קסם קרן סל תל בונד 60</t>
  </si>
  <si>
    <t>IL0011462327</t>
  </si>
  <si>
    <t>קסם תל בונד צמוד יתר (00A)</t>
  </si>
  <si>
    <t>IL0011469355</t>
  </si>
  <si>
    <t>קסם תל בונד שקלי</t>
  </si>
  <si>
    <t>IL0011464141</t>
  </si>
  <si>
    <t>קסם.תלבונד ש 50</t>
  </si>
  <si>
    <t>IL0011507626</t>
  </si>
  <si>
    <t>אאורה השקעות בע"מ</t>
  </si>
  <si>
    <t>520038274</t>
  </si>
  <si>
    <t>אאורה</t>
  </si>
  <si>
    <t>IL0003730194</t>
  </si>
  <si>
    <t>או.פי.סי. אנרגיה בע"מ</t>
  </si>
  <si>
    <t>514401702</t>
  </si>
  <si>
    <t>או פי סי אנרגיה</t>
  </si>
  <si>
    <t>IL0011415713</t>
  </si>
  <si>
    <t>אורביט-אלחוט טכנולוגיות בע"מ</t>
  </si>
  <si>
    <t>520036153</t>
  </si>
  <si>
    <t>אורביט</t>
  </si>
  <si>
    <t>IL0002650179</t>
  </si>
  <si>
    <t xml:space="preserve">אורמת טכנולגיות אינק </t>
  </si>
  <si>
    <t>880326081</t>
  </si>
  <si>
    <t>אורמת טכנולוגיות</t>
  </si>
  <si>
    <t>US6866881021</t>
  </si>
  <si>
    <t>איי.סי.אל גרופ בע"מ (דואלי)</t>
  </si>
  <si>
    <t>520027830</t>
  </si>
  <si>
    <t>איי.סי.אל</t>
  </si>
  <si>
    <t>IL0002810146</t>
  </si>
  <si>
    <t>איי.אי.אס החזקות בע"מ</t>
  </si>
  <si>
    <t>520039132</t>
  </si>
  <si>
    <t>אייאיאס תעש</t>
  </si>
  <si>
    <t>IL0004310152</t>
  </si>
  <si>
    <t>אינרום תעשיות בנייה בע"מ</t>
  </si>
  <si>
    <t>515001659</t>
  </si>
  <si>
    <t>אינרום</t>
  </si>
  <si>
    <t>IL0011323560</t>
  </si>
  <si>
    <t>איירפורט סיטי בע"מ</t>
  </si>
  <si>
    <t>511659401</t>
  </si>
  <si>
    <t>אירפורט סיטי</t>
  </si>
  <si>
    <t>IL0010958358</t>
  </si>
  <si>
    <t>אל על נתיבי אויר לישראל בע"מ</t>
  </si>
  <si>
    <t>520017146</t>
  </si>
  <si>
    <t>אל על</t>
  </si>
  <si>
    <t>IL0010878242</t>
  </si>
  <si>
    <t>אלביט מערכות בע"מ</t>
  </si>
  <si>
    <t>520043027</t>
  </si>
  <si>
    <t>אלביט מערכות</t>
  </si>
  <si>
    <t>IL0010811243</t>
  </si>
  <si>
    <t>אלוני-חץ נכסים והשקעות בע"מ</t>
  </si>
  <si>
    <t>520038506</t>
  </si>
  <si>
    <t>אלוני חץ</t>
  </si>
  <si>
    <t>IL0003900136</t>
  </si>
  <si>
    <t>אלקטרה בע"מ</t>
  </si>
  <si>
    <t>520028911</t>
  </si>
  <si>
    <t>אלקטרה</t>
  </si>
  <si>
    <t>IL0007390375</t>
  </si>
  <si>
    <t>אלקטרה מוצרי צריכה בע"מ</t>
  </si>
  <si>
    <t>520039967</t>
  </si>
  <si>
    <t>אלקטרה צריכה</t>
  </si>
  <si>
    <t>IL0050101299</t>
  </si>
  <si>
    <t>אמות השקעות בע"מ</t>
  </si>
  <si>
    <t>520026683</t>
  </si>
  <si>
    <t>אמות</t>
  </si>
  <si>
    <t>IL0010972789</t>
  </si>
  <si>
    <t>אנלייט אנרגיה מתחדשת בע"מ</t>
  </si>
  <si>
    <t>520041146</t>
  </si>
  <si>
    <t>אנלייט אנרגיה</t>
  </si>
  <si>
    <t>IL0007200111</t>
  </si>
  <si>
    <t>אנרג'יקס אנרגיות מתחדשות בע"מ</t>
  </si>
  <si>
    <t>513901371</t>
  </si>
  <si>
    <t>אנרג'יקס</t>
  </si>
  <si>
    <t>IL0011233553</t>
  </si>
  <si>
    <t>אקוואריוס מנועים (א.מ) בע"מ</t>
  </si>
  <si>
    <t>515114429</t>
  </si>
  <si>
    <t>אקוואריוס מנועים</t>
  </si>
  <si>
    <t>IL0011702409</t>
  </si>
  <si>
    <t>אקויטל בע"מ</t>
  </si>
  <si>
    <t>520030859</t>
  </si>
  <si>
    <t>אקויטל</t>
  </si>
  <si>
    <t>IL0007550176</t>
  </si>
  <si>
    <t>קבוצת אקרו בע"מ</t>
  </si>
  <si>
    <t>511996803</t>
  </si>
  <si>
    <t>אקרו קבוצה</t>
  </si>
  <si>
    <t>IL0011849028</t>
  </si>
  <si>
    <t>קבוצת אשטרום</t>
  </si>
  <si>
    <t>510381601</t>
  </si>
  <si>
    <t>אשטרום קבוצה</t>
  </si>
  <si>
    <t>IL0011323156</t>
  </si>
  <si>
    <t>בוליגו קפיטל בע"מ</t>
  </si>
  <si>
    <t>514766195</t>
  </si>
  <si>
    <t>בוליגו</t>
  </si>
  <si>
    <t>IL0011805954</t>
  </si>
  <si>
    <t>בתי זקוק לנפט בע"מ</t>
  </si>
  <si>
    <t>520036658</t>
  </si>
  <si>
    <t>בזן</t>
  </si>
  <si>
    <t>IL0025902482</t>
  </si>
  <si>
    <t>בזק החברה הישראלית לתקשורת בע"מ</t>
  </si>
  <si>
    <t>520031931</t>
  </si>
  <si>
    <t>בזק</t>
  </si>
  <si>
    <t>IL0002300114</t>
  </si>
  <si>
    <t>ביג מרכזי קניות (2004) בע"מ</t>
  </si>
  <si>
    <t>513623314</t>
  </si>
  <si>
    <t>ביג</t>
  </si>
  <si>
    <t>IL0010972607</t>
  </si>
  <si>
    <t>הבנק הבינלאומי הראשון לישראל בע"מ</t>
  </si>
  <si>
    <t>520029083</t>
  </si>
  <si>
    <t>בינלאומי 5</t>
  </si>
  <si>
    <t>IL0005930388</t>
  </si>
  <si>
    <t>מנועי בית שמש אחזקות (1997) בע"מ</t>
  </si>
  <si>
    <t>520043480</t>
  </si>
  <si>
    <t>בית שמש</t>
  </si>
  <si>
    <t>IL0010815616</t>
  </si>
  <si>
    <t>גילת רשתות לווין בע"מ</t>
  </si>
  <si>
    <t>520038936</t>
  </si>
  <si>
    <t>גילת</t>
  </si>
  <si>
    <t>IL0010825102</t>
  </si>
  <si>
    <t>קבוצת דוראל משאבי אנרגיה מתחדשת בעמ</t>
  </si>
  <si>
    <t>515364891</t>
  </si>
  <si>
    <t>דוראל אנרגיה</t>
  </si>
  <si>
    <t>IL0011667685</t>
  </si>
  <si>
    <t>בנק דיסקונט לישראל בע"מ</t>
  </si>
  <si>
    <t>520007030</t>
  </si>
  <si>
    <t>דיסקונט</t>
  </si>
  <si>
    <t>IL0006912120</t>
  </si>
  <si>
    <t>קבוצת דלק בע"מ</t>
  </si>
  <si>
    <t>520044322</t>
  </si>
  <si>
    <t>דלק קבוצה</t>
  </si>
  <si>
    <t>IL0010841281</t>
  </si>
  <si>
    <t>דלתא-גליל תעשיות בע"מ</t>
  </si>
  <si>
    <t>520025602</t>
  </si>
  <si>
    <t>דלתא גליל</t>
  </si>
  <si>
    <t>IL0006270347</t>
  </si>
  <si>
    <t>דלתא ישראל מותגים בע"מ</t>
  </si>
  <si>
    <t>516250107</t>
  </si>
  <si>
    <t>דלתא מותגים</t>
  </si>
  <si>
    <t>IL0011736993</t>
  </si>
  <si>
    <t>דנאל (אדיר יהושע) בע"מ</t>
  </si>
  <si>
    <t>520037565</t>
  </si>
  <si>
    <t>דנאל כא</t>
  </si>
  <si>
    <t>IL0003140139</t>
  </si>
  <si>
    <t>הולמס פלייס אינטרנשיונל בע"מ</t>
  </si>
  <si>
    <t>512466723</t>
  </si>
  <si>
    <t>הולמס פלייס</t>
  </si>
  <si>
    <t>IL0011425878</t>
  </si>
  <si>
    <t>חברת הכשרת הישוב בישראל בע"מ</t>
  </si>
  <si>
    <t>520020116</t>
  </si>
  <si>
    <t>הכשרה הישוב</t>
  </si>
  <si>
    <t>IL0006120104</t>
  </si>
  <si>
    <t>הפניקס אחזקות בע"מ</t>
  </si>
  <si>
    <t>520017450</t>
  </si>
  <si>
    <t>הפניקס</t>
  </si>
  <si>
    <t>IL0007670123</t>
  </si>
  <si>
    <t>הראל השקעות בביטוח ושרותים פיננסים בע"מ</t>
  </si>
  <si>
    <t>520033986</t>
  </si>
  <si>
    <t>הראל השקעות</t>
  </si>
  <si>
    <t>IL0005850180</t>
  </si>
  <si>
    <t>וואן טכנולוגיות תוכנה(או.אס.טי)בע"מ</t>
  </si>
  <si>
    <t>520034695</t>
  </si>
  <si>
    <t>וואן טכנולוגיות תוכנה</t>
  </si>
  <si>
    <t>IL0001610182</t>
  </si>
  <si>
    <t>ורידיס אינווירונמנט בע"מ</t>
  </si>
  <si>
    <t>515935807</t>
  </si>
  <si>
    <t>ורידיס אינווירונמנט</t>
  </si>
  <si>
    <t>IL0011763872</t>
  </si>
  <si>
    <t>החברה לישראל בע"מ</t>
  </si>
  <si>
    <t>520028010</t>
  </si>
  <si>
    <t>חברה לישראל</t>
  </si>
  <si>
    <t>IL0005760173</t>
  </si>
  <si>
    <t>חילן בע"מ</t>
  </si>
  <si>
    <t>520039942</t>
  </si>
  <si>
    <t>חילן</t>
  </si>
  <si>
    <t>IL0010846983</t>
  </si>
  <si>
    <t>טאואר סמיקונדקטור בע"מ</t>
  </si>
  <si>
    <t>520041997</t>
  </si>
  <si>
    <t>טאואר</t>
  </si>
  <si>
    <t>IL0010823792</t>
  </si>
  <si>
    <t>טבע תעשיות פרמצבטיות בע"מ</t>
  </si>
  <si>
    <t>520013954</t>
  </si>
  <si>
    <t>טבע</t>
  </si>
  <si>
    <t>IL0006290147</t>
  </si>
  <si>
    <t>ישראמקו נגב 2 שותפות מוגבלת</t>
  </si>
  <si>
    <t>550010003</t>
  </si>
  <si>
    <t>ישראמקו יהש</t>
  </si>
  <si>
    <t>IL0002320179</t>
  </si>
  <si>
    <t>ישרס חברה להשקעות בע"מ</t>
  </si>
  <si>
    <t>520017807</t>
  </si>
  <si>
    <t>ישרס</t>
  </si>
  <si>
    <t>IL0006130343</t>
  </si>
  <si>
    <t>ישרס אחזקות בע"מ</t>
  </si>
  <si>
    <t>516632387</t>
  </si>
  <si>
    <t>ישרס אחזקות</t>
  </si>
  <si>
    <t>IL0012029778</t>
  </si>
  <si>
    <t>כלל החזקות עסקי ביטוח בע"מ</t>
  </si>
  <si>
    <t>520036120</t>
  </si>
  <si>
    <t>כלל ביטוח</t>
  </si>
  <si>
    <t>IL0002240146</t>
  </si>
  <si>
    <t>520018078</t>
  </si>
  <si>
    <t>IL0006046119</t>
  </si>
  <si>
    <t>515761625</t>
  </si>
  <si>
    <t>ליברה</t>
  </si>
  <si>
    <t>IL0011769812</t>
  </si>
  <si>
    <t>מבנה נדל"ן (כ.ד)  בע"מ</t>
  </si>
  <si>
    <t>520024126</t>
  </si>
  <si>
    <t>מבנה</t>
  </si>
  <si>
    <t>IL0002260193</t>
  </si>
  <si>
    <t>מגה אור החזקות בע"מ</t>
  </si>
  <si>
    <t>513257873</t>
  </si>
  <si>
    <t>מגה אור</t>
  </si>
  <si>
    <t>IL0011044885</t>
  </si>
  <si>
    <t>מג'יק תעשיות תכנה בע"מ</t>
  </si>
  <si>
    <t>520036740</t>
  </si>
  <si>
    <t>מג'יק</t>
  </si>
  <si>
    <t>IL0010823123</t>
  </si>
  <si>
    <t>מהדרין בע"מ</t>
  </si>
  <si>
    <t>520018482</t>
  </si>
  <si>
    <t>מהדרין</t>
  </si>
  <si>
    <t>IL0006860147</t>
  </si>
  <si>
    <t>מולטי ריטייל גרופ בע"מ</t>
  </si>
  <si>
    <t>515546224</t>
  </si>
  <si>
    <t>מולטי ריטייל (אייס )</t>
  </si>
  <si>
    <t>IL0011716698</t>
  </si>
  <si>
    <t>בנק מזרחי טפחות בע"מ</t>
  </si>
  <si>
    <t>520000522</t>
  </si>
  <si>
    <t>מזרחי טפחות</t>
  </si>
  <si>
    <t>IL0006954379</t>
  </si>
  <si>
    <t>מטריקס אי.טי בע"מ</t>
  </si>
  <si>
    <t>520039413</t>
  </si>
  <si>
    <t>מטריקס</t>
  </si>
  <si>
    <t>IL0004450156</t>
  </si>
  <si>
    <t>מיטרוניקס בע"מ</t>
  </si>
  <si>
    <t>511527202</t>
  </si>
  <si>
    <t>מיטרוניקס</t>
  </si>
  <si>
    <t>IL0010910656</t>
  </si>
  <si>
    <t>מליסרון בע"מ</t>
  </si>
  <si>
    <t>520037789</t>
  </si>
  <si>
    <t>מליסרון</t>
  </si>
  <si>
    <t>IL0003230146</t>
  </si>
  <si>
    <t>מנורה מבטחים החזקות בע"מ</t>
  </si>
  <si>
    <t>520007469</t>
  </si>
  <si>
    <t>מנורה מבטחים החזקות</t>
  </si>
  <si>
    <t>IL0005660183</t>
  </si>
  <si>
    <t>מקס סטוק בע"מ</t>
  </si>
  <si>
    <t>513618967</t>
  </si>
  <si>
    <t>מקס סטוק</t>
  </si>
  <si>
    <t>IL0011685588</t>
  </si>
  <si>
    <t>נאוויטס פטרוליום, שותפות מוגבלת</t>
  </si>
  <si>
    <t>נאוויטס פט יהש</t>
  </si>
  <si>
    <t>IL0011419699</t>
  </si>
  <si>
    <t>נובה מכשירי מדידה בע"מ</t>
  </si>
  <si>
    <t>511812463</t>
  </si>
  <si>
    <t>נובה</t>
  </si>
  <si>
    <t>IL0010845571</t>
  </si>
  <si>
    <t>ע.י נופר אנרגי' בע"מ</t>
  </si>
  <si>
    <t>514599943</t>
  </si>
  <si>
    <t>נופר אנרגי</t>
  </si>
  <si>
    <t>IL0011708778</t>
  </si>
  <si>
    <t>ניו-מד אנרג'י- שותפות מוגבלת</t>
  </si>
  <si>
    <t>550013098</t>
  </si>
  <si>
    <t>ניו-מד אנרג'י יהש</t>
  </si>
  <si>
    <t>IL0004750209</t>
  </si>
  <si>
    <t>נייס מערכות בע"מ</t>
  </si>
  <si>
    <t>520036872</t>
  </si>
  <si>
    <t>נייס</t>
  </si>
  <si>
    <t>IL0002730112</t>
  </si>
  <si>
    <t>נקסט ויז'ן</t>
  </si>
  <si>
    <t>514259019</t>
  </si>
  <si>
    <t>IL0011765935</t>
  </si>
  <si>
    <t>סאמיט אחזקות נדל"ן בע"מ</t>
  </si>
  <si>
    <t>520043720</t>
  </si>
  <si>
    <t>סאמיט</t>
  </si>
  <si>
    <t>IL0010816861</t>
  </si>
  <si>
    <t>סיפיה ווז'ן בע"מ</t>
  </si>
  <si>
    <t>513476010</t>
  </si>
  <si>
    <t>סיפיה וויזן</t>
  </si>
  <si>
    <t>IL0011819328</t>
  </si>
  <si>
    <t>סלע קפיטל נדל"ן בע"מ</t>
  </si>
  <si>
    <t>513992529</t>
  </si>
  <si>
    <t>סלע נדלן</t>
  </si>
  <si>
    <t>IL0011096448</t>
  </si>
  <si>
    <t>סלקום ישראל בע"מ</t>
  </si>
  <si>
    <t>511930125</t>
  </si>
  <si>
    <t>סלקום</t>
  </si>
  <si>
    <t>IL0011015349</t>
  </si>
  <si>
    <t>קבוצת עזריאלי בע"מ (לשעבר קנית מימון)</t>
  </si>
  <si>
    <t>510960719</t>
  </si>
  <si>
    <t>עזריאלי קבוצה</t>
  </si>
  <si>
    <t>IL0011194789</t>
  </si>
  <si>
    <t>ערד השקעות ופתוח תעשיה בע"מ</t>
  </si>
  <si>
    <t>520025198</t>
  </si>
  <si>
    <t>ערד</t>
  </si>
  <si>
    <t>IL0007310183</t>
  </si>
  <si>
    <t>פולירם תעשיות פלסטיק בע"מ</t>
  </si>
  <si>
    <t>515251593</t>
  </si>
  <si>
    <t>פולירם</t>
  </si>
  <si>
    <t>IL0011702169</t>
  </si>
  <si>
    <t>בנק הפועלים בע"מ</t>
  </si>
  <si>
    <t>520000118</t>
  </si>
  <si>
    <t>פועלים</t>
  </si>
  <si>
    <t>IL0006625771</t>
  </si>
  <si>
    <t>פוקס-ויזל בע"מ</t>
  </si>
  <si>
    <t>512157603</t>
  </si>
  <si>
    <t>פוקס- ויזל</t>
  </si>
  <si>
    <t>IL0010870223</t>
  </si>
  <si>
    <t>פורמולה מערכות (1985)בע"מ</t>
  </si>
  <si>
    <t>520036690</t>
  </si>
  <si>
    <t>פורמולה מערכות</t>
  </si>
  <si>
    <t>IL0002560162</t>
  </si>
  <si>
    <t>פז בית זיקוק לנפט-אשדוד בע"מ</t>
  </si>
  <si>
    <t>513775163</t>
  </si>
  <si>
    <t>פז בית זיקוק אשדוד</t>
  </si>
  <si>
    <t>IL0011989105</t>
  </si>
  <si>
    <t>פז חברת הנפט בע"מ</t>
  </si>
  <si>
    <t>510216054</t>
  </si>
  <si>
    <t>פז נפט</t>
  </si>
  <si>
    <t>IL0011000077</t>
  </si>
  <si>
    <t>פ.י.ב.י. אחזקות בע"מ</t>
  </si>
  <si>
    <t>520029026</t>
  </si>
  <si>
    <t>פיבי</t>
  </si>
  <si>
    <t>IL0007630119</t>
  </si>
  <si>
    <t>פלסאנמור בע"מ</t>
  </si>
  <si>
    <t>515139129</t>
  </si>
  <si>
    <t>פלסאנמור</t>
  </si>
  <si>
    <t>IL0011767006</t>
  </si>
  <si>
    <t>חברת פרטנר תקשורת בע"מ</t>
  </si>
  <si>
    <t>520044314</t>
  </si>
  <si>
    <t>פרטנר</t>
  </si>
  <si>
    <t>IL0010834849</t>
  </si>
  <si>
    <t>קבוצת צילו-בלו בע"מ( לשעבר חנן מור)</t>
  </si>
  <si>
    <t>צילו- בלו</t>
  </si>
  <si>
    <t>IL0011025322</t>
  </si>
  <si>
    <t>קבוצת אקרשטיין בע"מ</t>
  </si>
  <si>
    <t>512714494</t>
  </si>
  <si>
    <t>קבוצת אקרשטיין</t>
  </si>
  <si>
    <t>IL0011762056</t>
  </si>
  <si>
    <t>קמהדע בע"מ</t>
  </si>
  <si>
    <t>511524605</t>
  </si>
  <si>
    <t>קמהדע</t>
  </si>
  <si>
    <t>IL0010941198</t>
  </si>
  <si>
    <t>קמטק בע"מ</t>
  </si>
  <si>
    <t>511235434</t>
  </si>
  <si>
    <t>קמטק</t>
  </si>
  <si>
    <t>IL0010952641</t>
  </si>
  <si>
    <t>kenon-holdings inc</t>
  </si>
  <si>
    <t>254900N5LVBX92GMVN72</t>
  </si>
  <si>
    <t>קנון</t>
  </si>
  <si>
    <t>SG9999012629</t>
  </si>
  <si>
    <t>רבוע כחול נדל"ן בע"מ</t>
  </si>
  <si>
    <t>513765859</t>
  </si>
  <si>
    <t>רבוע נדלן</t>
  </si>
  <si>
    <t>IL0010985658</t>
  </si>
  <si>
    <t>ריט 1 בע"מ</t>
  </si>
  <si>
    <t>513821488</t>
  </si>
  <si>
    <t>ריט 1</t>
  </si>
  <si>
    <t>IL0010989205</t>
  </si>
  <si>
    <t>רשת חנויות רמי לוי שיווק השיקמה 2006 בע"מ</t>
  </si>
  <si>
    <t>513770669</t>
  </si>
  <si>
    <t>רמי לוי</t>
  </si>
  <si>
    <t>IL0011042491</t>
  </si>
  <si>
    <t>רציו חיפושי נפט (1992) - שותפות מוגבלת</t>
  </si>
  <si>
    <t>550012777</t>
  </si>
  <si>
    <t>רציו יהש</t>
  </si>
  <si>
    <t>IL0003940157</t>
  </si>
  <si>
    <t>שופר-סל בע"מ</t>
  </si>
  <si>
    <t>520022732</t>
  </si>
  <si>
    <t>שופרסל</t>
  </si>
  <si>
    <t>IL0007770378</t>
  </si>
  <si>
    <t>שטראוס גרופ בע"מ</t>
  </si>
  <si>
    <t>520003781</t>
  </si>
  <si>
    <t>שטראוס</t>
  </si>
  <si>
    <t>IL0007460160</t>
  </si>
  <si>
    <t>שפיר הנדסה ותעשיה בע"מ</t>
  </si>
  <si>
    <t>שפיר הנדסה</t>
  </si>
  <si>
    <t>IL0011338758</t>
  </si>
  <si>
    <t>תאת טכנולוגיות בע"מ</t>
  </si>
  <si>
    <t>520035791</t>
  </si>
  <si>
    <t>תאת טכנולוגיות</t>
  </si>
  <si>
    <t>IL0010827264</t>
  </si>
  <si>
    <t>amazon.com</t>
  </si>
  <si>
    <t>ZXTILKJKG63JELOEG630</t>
  </si>
  <si>
    <t>Amazon inc</t>
  </si>
  <si>
    <t>US0231351067</t>
  </si>
  <si>
    <t>APPLE COMPUTER INC</t>
  </si>
  <si>
    <t>HWUPKR0MPOU8FGXBT394</t>
  </si>
  <si>
    <t>Apple computer inc</t>
  </si>
  <si>
    <t>US0378331005</t>
  </si>
  <si>
    <t>CHEMOMAB THERAPEUTICS LTD</t>
  </si>
  <si>
    <t>894500LSC3H1WGG6LV25</t>
  </si>
  <si>
    <t>US16385C1045</t>
  </si>
  <si>
    <t>ELI LILLY  &amp; CO</t>
  </si>
  <si>
    <t>FRDRIPF3EKNDJ2CQJL29</t>
  </si>
  <si>
    <t>Eli Lilly</t>
  </si>
  <si>
    <t>US5324571083</t>
  </si>
  <si>
    <t>Energean plc</t>
  </si>
  <si>
    <t>10758801</t>
  </si>
  <si>
    <t>ENERGEAN OIL</t>
  </si>
  <si>
    <t>GB00BG12Y042</t>
  </si>
  <si>
    <t>ENLIGHT RENEWABL</t>
  </si>
  <si>
    <t>Meta Platforms Inc</t>
  </si>
  <si>
    <t>BQ4BKCS1HXDV9HN80Z93</t>
  </si>
  <si>
    <t>Meta Platforms, Inc</t>
  </si>
  <si>
    <t>US30303M1027</t>
  </si>
  <si>
    <t>Netflix Inc</t>
  </si>
  <si>
    <t>549300Y7VHGU0I7CE873</t>
  </si>
  <si>
    <t>US64110L1061</t>
  </si>
  <si>
    <t>Novo Nordsik</t>
  </si>
  <si>
    <t>549300DAQ1CVT6CXN342</t>
  </si>
  <si>
    <t>NOVO-NORDISK-ADR</t>
  </si>
  <si>
    <t>us6701002056</t>
  </si>
  <si>
    <t>NVIDIA CORP</t>
  </si>
  <si>
    <t>549300S4KLFTLO7GSQ80</t>
  </si>
  <si>
    <t>Nvidia crop</t>
  </si>
  <si>
    <t>US67066G1040</t>
  </si>
  <si>
    <t>Palo alto networks inc</t>
  </si>
  <si>
    <t>549300QXR2YVZV231H43</t>
  </si>
  <si>
    <t>Palo alto networks</t>
  </si>
  <si>
    <t>US6974351057</t>
  </si>
  <si>
    <t>PLURISTEM THERAPEUTICS</t>
  </si>
  <si>
    <t>529900OZKMF7JGZMYM81</t>
  </si>
  <si>
    <t>PLURISTEM Therapeutics Inc SYS</t>
  </si>
  <si>
    <t>US72942G2030</t>
  </si>
  <si>
    <t>TESLA MOTORS INC</t>
  </si>
  <si>
    <t>54930043XZGB27CTOV49</t>
  </si>
  <si>
    <t>US88160R1014</t>
  </si>
  <si>
    <t>Teva Pharm</t>
  </si>
  <si>
    <t>US8816242098</t>
  </si>
  <si>
    <t>Tower semiconductor</t>
  </si>
  <si>
    <t>Vbare Iberian Properties SOCIM</t>
  </si>
  <si>
    <t>959800X1MGWGZZW5ZS47</t>
  </si>
  <si>
    <t>VBARE IBERIAN PR</t>
  </si>
  <si>
    <t>ES0105196002</t>
  </si>
  <si>
    <t>VISA  Inc - CLASS  A</t>
  </si>
  <si>
    <t>549300JZ4OKEHW3DPJ59</t>
  </si>
  <si>
    <t>VISA inc-class a</t>
  </si>
  <si>
    <t>US92826C8394</t>
  </si>
  <si>
    <t>Diversified Financial Services Financial Services</t>
  </si>
  <si>
    <t>אדמה פתרונות לחקלאות בע"מ</t>
  </si>
  <si>
    <t>520043605</t>
  </si>
  <si>
    <t>אדמה אגח ב</t>
  </si>
  <si>
    <t>IL0011109159</t>
  </si>
  <si>
    <t>AA-</t>
  </si>
  <si>
    <t>30/11/2036</t>
  </si>
  <si>
    <t>או פי סי אגח ב'</t>
  </si>
  <si>
    <t>IL0011660573</t>
  </si>
  <si>
    <t>A-</t>
  </si>
  <si>
    <t>01/10/2028</t>
  </si>
  <si>
    <t>או.פי.סי  אגח ג</t>
  </si>
  <si>
    <t>IL0011803553</t>
  </si>
  <si>
    <t>01/09/2030</t>
  </si>
  <si>
    <t>אזורים-חברה להשקעות בפתוח ובבנין בע"מ</t>
  </si>
  <si>
    <t>520025990</t>
  </si>
  <si>
    <t>אזורים אגח 13</t>
  </si>
  <si>
    <t>IL0071504109</t>
  </si>
  <si>
    <t>31/12/2026</t>
  </si>
  <si>
    <t>אייסיאל   אגח ז</t>
  </si>
  <si>
    <t>IL0028103724</t>
  </si>
  <si>
    <t>AA</t>
  </si>
  <si>
    <t>איירפורט אגח י</t>
  </si>
  <si>
    <t>IL0011959819</t>
  </si>
  <si>
    <t>30/04/2029</t>
  </si>
  <si>
    <t>אלוני חץ  אגח ט</t>
  </si>
  <si>
    <t>IL0039003541</t>
  </si>
  <si>
    <t>28/02/2027</t>
  </si>
  <si>
    <t>אלוני חץ אגח טו</t>
  </si>
  <si>
    <t>IL0011894149</t>
  </si>
  <si>
    <t>01/03/2037</t>
  </si>
  <si>
    <t>אלוני חץ אגח יב</t>
  </si>
  <si>
    <t>IL0039004952</t>
  </si>
  <si>
    <t>28/02/2031</t>
  </si>
  <si>
    <t>אלקטרה אגח ה</t>
  </si>
  <si>
    <t>IL0073902228</t>
  </si>
  <si>
    <t>A+</t>
  </si>
  <si>
    <t>10/01/2031</t>
  </si>
  <si>
    <t>אמות אגח ז</t>
  </si>
  <si>
    <t>IL0011628661</t>
  </si>
  <si>
    <t>05/01/2032</t>
  </si>
  <si>
    <t>אמות אגח ח</t>
  </si>
  <si>
    <t>IL0011727828</t>
  </si>
  <si>
    <t>אנרג'יקס אגח א</t>
  </si>
  <si>
    <t>IL0011617516</t>
  </si>
  <si>
    <t>01/08/2030</t>
  </si>
  <si>
    <t>אפי נכסים בע"מ</t>
  </si>
  <si>
    <t>510560188</t>
  </si>
  <si>
    <t>אפי נכסים אגחטז</t>
  </si>
  <si>
    <t>IL0012109471</t>
  </si>
  <si>
    <t>אקויטל אגח 4</t>
  </si>
  <si>
    <t>IL0011976078</t>
  </si>
  <si>
    <t>25/07/2036</t>
  </si>
  <si>
    <t>אקרו אגח א</t>
  </si>
  <si>
    <t>IL0011885725</t>
  </si>
  <si>
    <t>31/12/2027</t>
  </si>
  <si>
    <t>אשטרום נכסים בע"מ</t>
  </si>
  <si>
    <t>520036617</t>
  </si>
  <si>
    <t>אשטרום נכ אגח 14</t>
  </si>
  <si>
    <t>IL0012018961</t>
  </si>
  <si>
    <t>01/01/2034</t>
  </si>
  <si>
    <t>אשטרום נכסים אגח 9</t>
  </si>
  <si>
    <t>IL0025101705</t>
  </si>
  <si>
    <t>02/10/2029</t>
  </si>
  <si>
    <t>אשטרום קב אגח ג</t>
  </si>
  <si>
    <t>IL0011401028</t>
  </si>
  <si>
    <t>15/01/2029</t>
  </si>
  <si>
    <t>בזן  אגח ט</t>
  </si>
  <si>
    <t>IL0025904611</t>
  </si>
  <si>
    <t>30/09/2025</t>
  </si>
  <si>
    <t>בזן אגח י</t>
  </si>
  <si>
    <t>IL0025905113</t>
  </si>
  <si>
    <t>25/09/2031</t>
  </si>
  <si>
    <t>בי קומיוניקיישנס בע"מ לשעבר סמייל 012</t>
  </si>
  <si>
    <t>512832742</t>
  </si>
  <si>
    <t>בי קומיוניקיישנס אגח ו</t>
  </si>
  <si>
    <t>IL0011781510</t>
  </si>
  <si>
    <t>30/11/2026</t>
  </si>
  <si>
    <t>ביג אגח טו</t>
  </si>
  <si>
    <t>IL0011622219</t>
  </si>
  <si>
    <t>31/01/2030</t>
  </si>
  <si>
    <t>ביג אגח טז</t>
  </si>
  <si>
    <t>IL0011684425</t>
  </si>
  <si>
    <t>28/08/2028</t>
  </si>
  <si>
    <t>ביג אגח יז</t>
  </si>
  <si>
    <t>IL0011684599</t>
  </si>
  <si>
    <t>ביג אגח יח</t>
  </si>
  <si>
    <t>IL0011742264</t>
  </si>
  <si>
    <t>30/03/2031</t>
  </si>
  <si>
    <t>ביג אגח כ</t>
  </si>
  <si>
    <t>IL0011861882</t>
  </si>
  <si>
    <t>01/05/2033</t>
  </si>
  <si>
    <t>ביג מרכזי קניות יב</t>
  </si>
  <si>
    <t>IL0011562316</t>
  </si>
  <si>
    <t>25/02/2028</t>
  </si>
  <si>
    <t>הבינלאומי הראשון הנפקות בע"מ</t>
  </si>
  <si>
    <t>513141879</t>
  </si>
  <si>
    <t>בינל הנפקות אגח יב</t>
  </si>
  <si>
    <t>IL0011823858</t>
  </si>
  <si>
    <t>07/12/2027</t>
  </si>
  <si>
    <t>בתי זיקוק אגח יג</t>
  </si>
  <si>
    <t>IL0011953465</t>
  </si>
  <si>
    <t>26/09/2032</t>
  </si>
  <si>
    <t>חברת גב-ים לקרקעות בע"מ</t>
  </si>
  <si>
    <t>520001736</t>
  </si>
  <si>
    <t>גב ים אגח ח</t>
  </si>
  <si>
    <t>IL0075901517</t>
  </si>
  <si>
    <t>30/06/2034</t>
  </si>
  <si>
    <t>גב ים אגח ט</t>
  </si>
  <si>
    <t>IL0075902192</t>
  </si>
  <si>
    <t>30/06/2033</t>
  </si>
  <si>
    <t>גב ים אגח י</t>
  </si>
  <si>
    <t>IL0075902846</t>
  </si>
  <si>
    <t>01/07/2035</t>
  </si>
  <si>
    <t>גב ים סד' ו'</t>
  </si>
  <si>
    <t>IL0075901285</t>
  </si>
  <si>
    <t>31/03/2026</t>
  </si>
  <si>
    <t>ג'י סיטי בע"מ</t>
  </si>
  <si>
    <t>520033234</t>
  </si>
  <si>
    <t>ג'י סיטי  אגח יג</t>
  </si>
  <si>
    <t>IL0012606526</t>
  </si>
  <si>
    <t>ג'י סיטי אגח יב</t>
  </si>
  <si>
    <t>IL0012606039</t>
  </si>
  <si>
    <t>30/06/2027</t>
  </si>
  <si>
    <t>דיסקונט מנפיקים בע"מ</t>
  </si>
  <si>
    <t>520029935</t>
  </si>
  <si>
    <t>דיסק מנ אגח טו</t>
  </si>
  <si>
    <t>IL0074803045</t>
  </si>
  <si>
    <t>15/08/2032</t>
  </si>
  <si>
    <t>דיסקונט מנ נד ט</t>
  </si>
  <si>
    <t>IL0011912461</t>
  </si>
  <si>
    <t>30/11/2028</t>
  </si>
  <si>
    <t>דליה חברות אנרגיה בע"מ</t>
  </si>
  <si>
    <t>516269248</t>
  </si>
  <si>
    <t>דליה אנרגיה אגח ב</t>
  </si>
  <si>
    <t>IL0011935983</t>
  </si>
  <si>
    <t>01/10/2034</t>
  </si>
  <si>
    <t>דלק קבוצה אגח לט</t>
  </si>
  <si>
    <t>IL0012057720</t>
  </si>
  <si>
    <t>31/12/2032</t>
  </si>
  <si>
    <t>הכשרת הישוב אגח 24</t>
  </si>
  <si>
    <t>IL0011915191</t>
  </si>
  <si>
    <t>31/12/2028</t>
  </si>
  <si>
    <t>הכשרת הישוב אגח 25</t>
  </si>
  <si>
    <t>IL0011915274</t>
  </si>
  <si>
    <t>הפניקס אגח 5</t>
  </si>
  <si>
    <t>IL0076702849</t>
  </si>
  <si>
    <t>01/05/2030</t>
  </si>
  <si>
    <t>הראל ביטוח מימון והנפקות בע"מ</t>
  </si>
  <si>
    <t>513834200</t>
  </si>
  <si>
    <t>הראל הנפק אגח כ 31/12/2036</t>
  </si>
  <si>
    <t>IL0012079849</t>
  </si>
  <si>
    <t>31/12/2036</t>
  </si>
  <si>
    <t>הראל השקעות אגח א</t>
  </si>
  <si>
    <t>IL0058501102</t>
  </si>
  <si>
    <t>31/12/2035</t>
  </si>
  <si>
    <t>WESTDALE AMERICA LIMITED</t>
  </si>
  <si>
    <t>1991033</t>
  </si>
  <si>
    <t>ווסטדייל  אגח ב</t>
  </si>
  <si>
    <t>IL0011613226</t>
  </si>
  <si>
    <t>31/07/2028</t>
  </si>
  <si>
    <t>חלל-תקשורת בע"מ</t>
  </si>
  <si>
    <t>511396046</t>
  </si>
  <si>
    <t>חלל תקש אגח טז</t>
  </si>
  <si>
    <t>IL0011399222</t>
  </si>
  <si>
    <t>28/11/2024</t>
  </si>
  <si>
    <t>חברת החשמל לישראל בע"מ</t>
  </si>
  <si>
    <t>520000472</t>
  </si>
  <si>
    <t>חשמל אגח 31</t>
  </si>
  <si>
    <t>IL0060002859</t>
  </si>
  <si>
    <t>21/09/2031</t>
  </si>
  <si>
    <t>חשמל אגח 34</t>
  </si>
  <si>
    <t>IL0011967812</t>
  </si>
  <si>
    <t>12/06/2033</t>
  </si>
  <si>
    <t>חשמל אגח 35</t>
  </si>
  <si>
    <t>IL0011967994</t>
  </si>
  <si>
    <t>12/06/2037</t>
  </si>
  <si>
    <t>ישפרו בע"מ</t>
  </si>
  <si>
    <t>516291754</t>
  </si>
  <si>
    <t>ישפרו אגח א</t>
  </si>
  <si>
    <t>IL0012022906</t>
  </si>
  <si>
    <t>ישראמקו אגח ג</t>
  </si>
  <si>
    <t>IL0023202323</t>
  </si>
  <si>
    <t>10/10/2030</t>
  </si>
  <si>
    <t>ישרס אגח יח</t>
  </si>
  <si>
    <t>IL0061302803</t>
  </si>
  <si>
    <t>10/04/2030</t>
  </si>
  <si>
    <t>כללביט מימון בע"מ</t>
  </si>
  <si>
    <t>513754069</t>
  </si>
  <si>
    <t>כלל מימון אגח יב</t>
  </si>
  <si>
    <t>IL0011799280</t>
  </si>
  <si>
    <t>31/03/2032</t>
  </si>
  <si>
    <t>כלל מימון אגח יג</t>
  </si>
  <si>
    <t>IL0011979205</t>
  </si>
  <si>
    <t>31/07/2034</t>
  </si>
  <si>
    <t>לאומי אגח 186</t>
  </si>
  <si>
    <t>IL0012018391</t>
  </si>
  <si>
    <t>30/11/2033</t>
  </si>
  <si>
    <t>לאומי אגח סד 183</t>
  </si>
  <si>
    <t>IL0060405474</t>
  </si>
  <si>
    <t>25/11/2029</t>
  </si>
  <si>
    <t>מגדל ביטוח גיוס הון בע"מ</t>
  </si>
  <si>
    <t>513230029</t>
  </si>
  <si>
    <t>מגדל הון אגח ז</t>
  </si>
  <si>
    <t>IL0011560419</t>
  </si>
  <si>
    <t>מגדל הון אגח י</t>
  </si>
  <si>
    <t>IL0011920795</t>
  </si>
  <si>
    <t>30/11/2029</t>
  </si>
  <si>
    <t>מגדלי הים התיכון</t>
  </si>
  <si>
    <t>512719485</t>
  </si>
  <si>
    <t>מגדלי תיכון אגח ו</t>
  </si>
  <si>
    <t>IL0011991242</t>
  </si>
  <si>
    <t>30/06/2032</t>
  </si>
  <si>
    <t>מזרחי טפחות חברה להנפקות בע"מ</t>
  </si>
  <si>
    <t>520032046</t>
  </si>
  <si>
    <t>מז טפ הנ אגח 63</t>
  </si>
  <si>
    <t>IL0023105484</t>
  </si>
  <si>
    <t>13/04/2031</t>
  </si>
  <si>
    <t>מזרחי הנפקות 40</t>
  </si>
  <si>
    <t>IL0023101673</t>
  </si>
  <si>
    <t>08/06/2025</t>
  </si>
  <si>
    <t>מזרחי טפ הנפק התח 69</t>
  </si>
  <si>
    <t>IL0012021593</t>
  </si>
  <si>
    <t>25/06/2029</t>
  </si>
  <si>
    <t>מזרחי טפחות הנ אגח 66</t>
  </si>
  <si>
    <t>IL0011916678</t>
  </si>
  <si>
    <t>08/12/2031</t>
  </si>
  <si>
    <t>מזרחי טפחות הנפקות אגח 42</t>
  </si>
  <si>
    <t>IL0023101830</t>
  </si>
  <si>
    <t>09/06/2030</t>
  </si>
  <si>
    <t>מליסרון  אגח כא</t>
  </si>
  <si>
    <t>IL0011946386</t>
  </si>
  <si>
    <t>01/01/2037</t>
  </si>
  <si>
    <t>מניבים קרן הריט החדשה בע"מ</t>
  </si>
  <si>
    <t>515327120</t>
  </si>
  <si>
    <t>מניבים ריט אגח ב</t>
  </si>
  <si>
    <t>IL0011559288</t>
  </si>
  <si>
    <t xml:space="preserve">מניף - שירותים פיננסים בע"מ </t>
  </si>
  <si>
    <t>512764408</t>
  </si>
  <si>
    <t>מניף אגח א</t>
  </si>
  <si>
    <t>IL0011858839</t>
  </si>
  <si>
    <t>30/09/2026</t>
  </si>
  <si>
    <t>נאוויטס פטרו אגח ו</t>
  </si>
  <si>
    <t>IL0012048257</t>
  </si>
  <si>
    <t>30/09/2029</t>
  </si>
  <si>
    <t>חברת נמלי ישראל - פיתוח נכסים בע"מ</t>
  </si>
  <si>
    <t>513569780</t>
  </si>
  <si>
    <t>נמלי ישראל אגח א</t>
  </si>
  <si>
    <t>IL0011455644</t>
  </si>
  <si>
    <t>SILVERSTEIN PROPERTIES LTD</t>
  </si>
  <si>
    <t>1970336</t>
  </si>
  <si>
    <t>סילברסטין אגח ג</t>
  </si>
  <si>
    <t>IL0012116484</t>
  </si>
  <si>
    <t>סלקום אגח יג</t>
  </si>
  <si>
    <t>IL0011891905</t>
  </si>
  <si>
    <t>06/01/2030</t>
  </si>
  <si>
    <t>עזריאלי אגח ד</t>
  </si>
  <si>
    <t>IL0011386500</t>
  </si>
  <si>
    <t>05/07/2030</t>
  </si>
  <si>
    <t>עזריאלי אגח ה</t>
  </si>
  <si>
    <t>IL0011566036</t>
  </si>
  <si>
    <t>עזריאלי אגח ז</t>
  </si>
  <si>
    <t>IL0011786725</t>
  </si>
  <si>
    <t>02/07/2036</t>
  </si>
  <si>
    <t>עזריאלי אגח ח</t>
  </si>
  <si>
    <t>IL0011786808</t>
  </si>
  <si>
    <t>02/01/2041</t>
  </si>
  <si>
    <t>עזריאלי קבוצה אגח ב סחיר</t>
  </si>
  <si>
    <t>IL0011344368</t>
  </si>
  <si>
    <t>01/04/2025</t>
  </si>
  <si>
    <t>פועלים אגח 200</t>
  </si>
  <si>
    <t>IL0066204962</t>
  </si>
  <si>
    <t>09/12/2031</t>
  </si>
  <si>
    <t>פועלים אגח 201</t>
  </si>
  <si>
    <t>IL0011913451</t>
  </si>
  <si>
    <t>29/11/2032</t>
  </si>
  <si>
    <t>פועלים התח נד יא</t>
  </si>
  <si>
    <t>IL0012014663</t>
  </si>
  <si>
    <t>07/12/2029</t>
  </si>
  <si>
    <t>הפניקס גיוסי הון (2009) בע"מ</t>
  </si>
  <si>
    <t>514290345</t>
  </si>
  <si>
    <t>פניקס הון אגח טו</t>
  </si>
  <si>
    <t>IL0012019530</t>
  </si>
  <si>
    <t>30/06/2030</t>
  </si>
  <si>
    <t>פרטנר אגח ז</t>
  </si>
  <si>
    <t>IL0011563975</t>
  </si>
  <si>
    <t>25/06/2027</t>
  </si>
  <si>
    <t>פתאל נכסים(אירופה)בע"מ</t>
  </si>
  <si>
    <t>515328250</t>
  </si>
  <si>
    <t>פתאל אירופה אגח ג</t>
  </si>
  <si>
    <t>IL0011418527</t>
  </si>
  <si>
    <t>30/08/2027</t>
  </si>
  <si>
    <t>צור שמיר אחזקות בע"מ</t>
  </si>
  <si>
    <t>520025586</t>
  </si>
  <si>
    <t>צור אגח י</t>
  </si>
  <si>
    <t>IL0073001716</t>
  </si>
  <si>
    <t>רימון שירותי ייעוץ וניהול בע"מ</t>
  </si>
  <si>
    <t>512467994</t>
  </si>
  <si>
    <t>רימון אגח א</t>
  </si>
  <si>
    <t>IL0012110362</t>
  </si>
  <si>
    <t>שופרסל אגח ו</t>
  </si>
  <si>
    <t>IL0077702178</t>
  </si>
  <si>
    <t>08/10/2028</t>
  </si>
  <si>
    <t>שופרסל אגח ז</t>
  </si>
  <si>
    <t>IL0077702582</t>
  </si>
  <si>
    <t>20/08/2030</t>
  </si>
  <si>
    <t>תומר תמלוגי אנרגיה (2012)  בע"מ</t>
  </si>
  <si>
    <t>514837111</t>
  </si>
  <si>
    <t>תומר אנרגיה אגח א</t>
  </si>
  <si>
    <t>IL0011474793</t>
  </si>
  <si>
    <t>30/08/2028</t>
  </si>
  <si>
    <t>תמר פטרוליום בעמ</t>
  </si>
  <si>
    <t>515334662</t>
  </si>
  <si>
    <t>תמר פטרו אגח ב</t>
  </si>
  <si>
    <t>IL0011435935</t>
  </si>
  <si>
    <t>תמר פטרוליום אגח א</t>
  </si>
  <si>
    <t>IL0011413320</t>
  </si>
  <si>
    <t>Demeter swiss life</t>
  </si>
  <si>
    <t>724500RPEZI5VVQQWE89</t>
  </si>
  <si>
    <t>Srenvx 5 5/8 08/15/5</t>
  </si>
  <si>
    <t>XS1423777215</t>
  </si>
  <si>
    <t>BBB+</t>
  </si>
  <si>
    <t>15/08/2052</t>
  </si>
  <si>
    <t>Sydney Airport</t>
  </si>
  <si>
    <t>549300MJAANHLHOVTO40</t>
  </si>
  <si>
    <t>SYDAU 3.625 28/04/26</t>
  </si>
  <si>
    <t>USQ8809VAH26</t>
  </si>
  <si>
    <t>28/04/2026</t>
  </si>
  <si>
    <t>אפי נכסים אגח י</t>
  </si>
  <si>
    <t>IL0011608788</t>
  </si>
  <si>
    <t>30/03/2029</t>
  </si>
  <si>
    <t>אשטרום קב אגח ב</t>
  </si>
  <si>
    <t>IL0011323313</t>
  </si>
  <si>
    <t>11/05/2025</t>
  </si>
  <si>
    <t>דיסקונט אג"ח יג</t>
  </si>
  <si>
    <t>IL0074801551</t>
  </si>
  <si>
    <t>05/12/2024</t>
  </si>
  <si>
    <t>הכשרת ישוב אגח 21</t>
  </si>
  <si>
    <t>IL0061202243</t>
  </si>
  <si>
    <t>לאומי   אגח 180</t>
  </si>
  <si>
    <t>IL0060404220</t>
  </si>
  <si>
    <t>28/02/2025</t>
  </si>
  <si>
    <t>שופרסל אגח ה</t>
  </si>
  <si>
    <t>IL0077702095</t>
  </si>
  <si>
    <t>08/10/2029</t>
  </si>
  <si>
    <t>חוזים עתידיים בחול</t>
  </si>
  <si>
    <t>10527</t>
  </si>
  <si>
    <t>ESZ4_S&amp;P500 EMINI FUT dec2024</t>
  </si>
  <si>
    <t>ESZ4 Index</t>
  </si>
  <si>
    <t>CME </t>
  </si>
  <si>
    <t>NQZ4_NASDAQ 100 E-MINI  DEC 24</t>
  </si>
  <si>
    <t>NQZ4 Index</t>
  </si>
  <si>
    <t>UXYZ4</t>
  </si>
  <si>
    <t>UXYZ4 Comdty</t>
  </si>
  <si>
    <t>סיפיה אופציה 1</t>
  </si>
  <si>
    <t>IL0011820052</t>
  </si>
  <si>
    <t>NAV
(במטבע הדיווח של קרן ההשקעה)</t>
  </si>
  <si>
    <t>פימי 7 2020 בע"מ</t>
  </si>
  <si>
    <t>540279767</t>
  </si>
  <si>
    <t>FIMI 7</t>
  </si>
  <si>
    <t>16/06/2021</t>
  </si>
  <si>
    <t>22/08/2024</t>
  </si>
  <si>
    <t>Fortissimo Capital Fund VI GP, L.P</t>
  </si>
  <si>
    <t>530278498</t>
  </si>
  <si>
    <t>Fortissimo Fund VI</t>
  </si>
  <si>
    <t>16/10/2023</t>
  </si>
  <si>
    <t>איי אס אף אם ג'י פי אל פי בע"מ</t>
  </si>
  <si>
    <t>113507-CO</t>
  </si>
  <si>
    <t>ISF II, LP</t>
  </si>
  <si>
    <t>24/04/2017</t>
  </si>
  <si>
    <t>24/09/2024</t>
  </si>
  <si>
    <t>Klirmark Fund III (G.P) L.P</t>
  </si>
  <si>
    <t>CO-121764</t>
  </si>
  <si>
    <t>Klirmark Opportunity fund III</t>
  </si>
  <si>
    <t>13/11/2019</t>
  </si>
  <si>
    <t>11/09/2024</t>
  </si>
  <si>
    <t>Klirmark Fund IV (G.P) L.P</t>
  </si>
  <si>
    <t>Klirmark Opportunity Fund IV, L.P.</t>
  </si>
  <si>
    <t>17/04/2023</t>
  </si>
  <si>
    <t>19/09/2024</t>
  </si>
  <si>
    <t>ס.ה. סקיי 4 ניהול שותפות מוגבלת</t>
  </si>
  <si>
    <t>540311180</t>
  </si>
  <si>
    <t>Sky IV</t>
  </si>
  <si>
    <t>08/06/2022</t>
  </si>
  <si>
    <t>07/08/2024</t>
  </si>
  <si>
    <t>איבו ג'י.פי. אוף ג'י.פי. בע"מ</t>
  </si>
  <si>
    <t>550270045</t>
  </si>
  <si>
    <t>איבו קרן מלונאות, שותפות מוגבלת</t>
  </si>
  <si>
    <t>01/02/2023</t>
  </si>
  <si>
    <t>14/07/2024</t>
  </si>
  <si>
    <t>ארבל פאנד ג'י פי שותפות מוגבלת</t>
  </si>
  <si>
    <t>520044090</t>
  </si>
  <si>
    <t>לקרן ARBEL אחים ואחיות</t>
  </si>
  <si>
    <t>17/12/2017</t>
  </si>
  <si>
    <t>27/08/2024</t>
  </si>
  <si>
    <t>קוגיטו קפיטל שותף כללי בע"מ</t>
  </si>
  <si>
    <t>550270912</t>
  </si>
  <si>
    <t>קוגיטו קפיטל אס.אם.אי</t>
  </si>
  <si>
    <t>09/01/2017</t>
  </si>
  <si>
    <t>28/08/2024</t>
  </si>
  <si>
    <t>קוגיטו קפיטל אל.אמ.אי שותף כללי, שותפות מוגבלת</t>
  </si>
  <si>
    <t>קוגיטו קפיטל בי. אמ.אי משלימה</t>
  </si>
  <si>
    <t>27/08/2017</t>
  </si>
  <si>
    <t>ארבל פאנד 2 גי פי שותפות מוגבלת</t>
  </si>
  <si>
    <t>קרן ARBEL 2 אחים ואחיות</t>
  </si>
  <si>
    <t>04/10/2021</t>
  </si>
  <si>
    <t>26/08/2024</t>
  </si>
  <si>
    <t>Allianz</t>
  </si>
  <si>
    <t>529900K9B0N5BT694847</t>
  </si>
  <si>
    <t>Allianz Asia Pacific</t>
  </si>
  <si>
    <t>14/06/2022</t>
  </si>
  <si>
    <t>29/08/2024</t>
  </si>
  <si>
    <t>ALTO FUND</t>
  </si>
  <si>
    <t>27092</t>
  </si>
  <si>
    <t>ALTO III אחים ואחיות</t>
  </si>
  <si>
    <t>28/11/2017</t>
  </si>
  <si>
    <t>03/09/2024</t>
  </si>
  <si>
    <t>AP Fund II GP, LLC</t>
  </si>
  <si>
    <t>84-2057868</t>
  </si>
  <si>
    <t>Blue Atlantic Partners II</t>
  </si>
  <si>
    <t>12/02/2018</t>
  </si>
  <si>
    <t>20/08/2024</t>
  </si>
  <si>
    <t>Colchis Capital Management, L.P.</t>
  </si>
  <si>
    <t>540298221</t>
  </si>
  <si>
    <t>COLCHIS CAPITAL</t>
  </si>
  <si>
    <t>30/01/2020</t>
  </si>
  <si>
    <t>10/09/2024</t>
  </si>
  <si>
    <t xml:space="preserve">Coller Capital </t>
  </si>
  <si>
    <t>98-0233839</t>
  </si>
  <si>
    <t>Coller Capital CIP IX</t>
  </si>
  <si>
    <t>איי גרנז'י</t>
  </si>
  <si>
    <t>17/06/2024</t>
  </si>
  <si>
    <t>23/09/2024</t>
  </si>
  <si>
    <t>CVC Capital Partners Strategic Opportunities II</t>
  </si>
  <si>
    <t>101-298-0948</t>
  </si>
  <si>
    <t>האי ג'רזי</t>
  </si>
  <si>
    <t>16/07/2020</t>
  </si>
  <si>
    <t>HarbourVest Partners, LLC</t>
  </si>
  <si>
    <t>28110</t>
  </si>
  <si>
    <t>DOVER STREET IX אחים ואחיות</t>
  </si>
  <si>
    <t>03/01/2017</t>
  </si>
  <si>
    <t>16/09/2024</t>
  </si>
  <si>
    <t>ECP Terra-Gen Growth Fund, LLC</t>
  </si>
  <si>
    <t>853783073</t>
  </si>
  <si>
    <t>ECP Terra-Gen Growth Fund C</t>
  </si>
  <si>
    <t>31/03/2021</t>
  </si>
  <si>
    <t>18/08/2024</t>
  </si>
  <si>
    <t>Electra America Hospitality AKA LLC</t>
  </si>
  <si>
    <t>520025370</t>
  </si>
  <si>
    <t>Electra America Principal Hospitality</t>
  </si>
  <si>
    <t>31/08/2022</t>
  </si>
  <si>
    <t>Gatewood Capital GP II LLC</t>
  </si>
  <si>
    <t>13011</t>
  </si>
  <si>
    <t>Gatewood II</t>
  </si>
  <si>
    <t>29/07/2021</t>
  </si>
  <si>
    <t>26/09/2024</t>
  </si>
  <si>
    <t>Hamilton Lane Advisors, LLC</t>
  </si>
  <si>
    <t xml:space="preserve">98-1588386 </t>
  </si>
  <si>
    <t>Hamilton Lane Equity Opportunities Fund V-B LP</t>
  </si>
  <si>
    <t>08/03/2023</t>
  </si>
  <si>
    <t>17/09/2024</t>
  </si>
  <si>
    <t>10187</t>
  </si>
  <si>
    <t>HarbourVest Direct Lending (L) Feeder Fund</t>
  </si>
  <si>
    <t>31/08/2021</t>
  </si>
  <si>
    <t>אורות השקעות בע"מ</t>
  </si>
  <si>
    <t>510972565</t>
  </si>
  <si>
    <t>IBI Consumer CR</t>
  </si>
  <si>
    <t>12/12/2019</t>
  </si>
  <si>
    <t>אי.בי.אי. פרטנרס בע"מ</t>
  </si>
  <si>
    <t>515460806</t>
  </si>
  <si>
    <t>IBI SBL אחים ואחיות</t>
  </si>
  <si>
    <t>25/02/2019</t>
  </si>
  <si>
    <t>18/09/2024</t>
  </si>
  <si>
    <t>ICG Strategic Equity III GP LP</t>
  </si>
  <si>
    <t>12787</t>
  </si>
  <si>
    <t>ICG III</t>
  </si>
  <si>
    <t>03/06/2019</t>
  </si>
  <si>
    <t>ICG Fund</t>
  </si>
  <si>
    <t>ICG STRATEGIC SEC FUND II</t>
  </si>
  <si>
    <t>30/04/2019</t>
  </si>
  <si>
    <t>29/09/2024</t>
  </si>
  <si>
    <t>INFRARED INFRASTRUCTURE V GENERAL PARTNER LLP</t>
  </si>
  <si>
    <t>3364976</t>
  </si>
  <si>
    <t>Infrared Infrastructure V GP</t>
  </si>
  <si>
    <t>26/12/2018</t>
  </si>
  <si>
    <t>30/05/2024</t>
  </si>
  <si>
    <t>MIRA Infrastructure Global Solution GP LLC</t>
  </si>
  <si>
    <t>28109</t>
  </si>
  <si>
    <t>MIRA Infrastructure Global Solution</t>
  </si>
  <si>
    <t>18/04/2018</t>
  </si>
  <si>
    <t>15/08/2024</t>
  </si>
  <si>
    <t xml:space="preserve">Pantheon PGIF IV GP (Lux) </t>
  </si>
  <si>
    <t>B 283012</t>
  </si>
  <si>
    <t>Pantheon PGIF IV</t>
  </si>
  <si>
    <t>developed markets</t>
  </si>
  <si>
    <t>25/08/2022</t>
  </si>
  <si>
    <t>Penfund Capital Partners VII Inc.</t>
  </si>
  <si>
    <t>V75QIM.99999.SL.124</t>
  </si>
  <si>
    <t>Penfund Capital Fund VII</t>
  </si>
  <si>
    <t>17/04/2022</t>
  </si>
  <si>
    <t>Schroders Capital Private Equity Secondaries Management IV S.à r.l.</t>
  </si>
  <si>
    <t>549300YUFDGFRNGBWF46</t>
  </si>
  <si>
    <t>SCHRODERS CAPITAL PRIVATE EQUITY SECONDARIES IV</t>
  </si>
  <si>
    <t>17/05/2022</t>
  </si>
  <si>
    <t xml:space="preserve">רוטשילד 22 מבנים בע"מ </t>
  </si>
  <si>
    <t>514153105</t>
  </si>
  <si>
    <t>רוטשילד ק.הון אחים ואחיות</t>
  </si>
  <si>
    <t>16/11/2014</t>
  </si>
  <si>
    <t>CIVAN ADVANCED TECHNOGIES</t>
  </si>
  <si>
    <t>514154244</t>
  </si>
  <si>
    <t>Civan Advanced Technologies</t>
  </si>
  <si>
    <t>29994642</t>
  </si>
  <si>
    <t>Technology Hardware Storage</t>
  </si>
  <si>
    <t>26/03/2024</t>
  </si>
  <si>
    <t xml:space="preserve">31/03/2024 </t>
  </si>
  <si>
    <t xml:space="preserve">QUANTUM </t>
  </si>
  <si>
    <t>28588</t>
  </si>
  <si>
    <t>Quantum Machines</t>
  </si>
  <si>
    <t>620207141</t>
  </si>
  <si>
    <t>01/08/2022</t>
  </si>
  <si>
    <t>RESONAI</t>
  </si>
  <si>
    <t>62020334</t>
  </si>
  <si>
    <t>15/03/2022</t>
  </si>
  <si>
    <t>08/01/2024</t>
  </si>
  <si>
    <t>Velox</t>
  </si>
  <si>
    <t>29994323</t>
  </si>
  <si>
    <t>11/08/2021</t>
  </si>
  <si>
    <t>24/07/2024</t>
  </si>
  <si>
    <t>אפאר</t>
  </si>
  <si>
    <t>516072931</t>
  </si>
  <si>
    <t>IL0002940174</t>
  </si>
  <si>
    <t>05/08/2021</t>
  </si>
  <si>
    <t>19/10/2021</t>
  </si>
  <si>
    <t>ג'נריישן קפיטל בע"מ</t>
  </si>
  <si>
    <t>515846558</t>
  </si>
  <si>
    <t>גנריישן ניהול</t>
  </si>
  <si>
    <t>40220818</t>
  </si>
  <si>
    <t>25/07/2024</t>
  </si>
  <si>
    <t>חבס השקעות (1960) בע"מ</t>
  </si>
  <si>
    <t>520039017</t>
  </si>
  <si>
    <t>חבס</t>
  </si>
  <si>
    <t>IL0004150186</t>
  </si>
  <si>
    <t>סילנטיום בע"מ</t>
  </si>
  <si>
    <t>512491143</t>
  </si>
  <si>
    <t>29994287</t>
  </si>
  <si>
    <t>09/06/2021</t>
  </si>
  <si>
    <t>28/12/2023</t>
  </si>
  <si>
    <t>רייכרט תעשיות בע"מ</t>
  </si>
  <si>
    <t>520039652</t>
  </si>
  <si>
    <t>רייכרט</t>
  </si>
  <si>
    <t>IL0004760109</t>
  </si>
  <si>
    <t>Silk Technologies INC</t>
  </si>
  <si>
    <t>28307</t>
  </si>
  <si>
    <t>Silk Technologies Inc</t>
  </si>
  <si>
    <t>29994229</t>
  </si>
  <si>
    <t>10/06/2024</t>
  </si>
  <si>
    <t>TIPA CORP LTD</t>
  </si>
  <si>
    <t>514420660</t>
  </si>
  <si>
    <t>29994448</t>
  </si>
  <si>
    <t>11/01/2022</t>
  </si>
  <si>
    <t>TWINE</t>
  </si>
  <si>
    <t>13286</t>
  </si>
  <si>
    <t>Twine</t>
  </si>
  <si>
    <t>29994266</t>
  </si>
  <si>
    <t>13/05/2021</t>
  </si>
  <si>
    <t>19/01/2024</t>
  </si>
  <si>
    <t>UVEYE</t>
  </si>
  <si>
    <t>13288</t>
  </si>
  <si>
    <t>Uveye</t>
  </si>
  <si>
    <t>29994269</t>
  </si>
  <si>
    <t>20/05/2021</t>
  </si>
  <si>
    <t>אלון חברת הדלק לישראל בע"מ</t>
  </si>
  <si>
    <t>520041690</t>
  </si>
  <si>
    <t>אלון דלק אגח א` לס (אחים ואחיות)</t>
  </si>
  <si>
    <t>IL0011015679</t>
  </si>
  <si>
    <t>R/S</t>
  </si>
  <si>
    <t>22/01/2023</t>
  </si>
  <si>
    <t>גב-ים נגב בע"מ</t>
  </si>
  <si>
    <t>514189596</t>
  </si>
  <si>
    <t>גב-ים נגב אגח א רמ</t>
  </si>
  <si>
    <t>IL0011511412</t>
  </si>
  <si>
    <t>29/07/2018</t>
  </si>
  <si>
    <t>20/10/2027</t>
  </si>
  <si>
    <t>וי.אי.די. התפלת מי אשקלון</t>
  </si>
  <si>
    <t>513102384</t>
  </si>
  <si>
    <t>וי.אי.די. אג"ח מאוחד 0706</t>
  </si>
  <si>
    <t>IL0010979974</t>
  </si>
  <si>
    <t>22/04/2006</t>
  </si>
  <si>
    <t>22/10/2025</t>
  </si>
  <si>
    <t>מפעלי פלדה מאוחדים בע"מ</t>
  </si>
  <si>
    <t>520022492</t>
  </si>
  <si>
    <t>מ.פלדה אג-1 מפ1/00</t>
  </si>
  <si>
    <t>3980042</t>
  </si>
  <si>
    <t>31/01/1997</t>
  </si>
  <si>
    <t>31/01/2001</t>
  </si>
  <si>
    <t>10/12/2018</t>
  </si>
  <si>
    <t>מפעלי פלדה אג1</t>
  </si>
  <si>
    <t>IL0039800185</t>
  </si>
  <si>
    <t>נתיבי הגז הטבעי לישראל בע"מ</t>
  </si>
  <si>
    <t>513436394</t>
  </si>
  <si>
    <t>נתיבי גז אג"ח א - רמ</t>
  </si>
  <si>
    <t>IL0011030843</t>
  </si>
  <si>
    <t>02/01/2007</t>
  </si>
  <si>
    <t>29/12/2026</t>
  </si>
  <si>
    <t>קאר אנד גו 4.95% 2009</t>
  </si>
  <si>
    <t>1088210</t>
  </si>
  <si>
    <t>27/05/2004</t>
  </si>
  <si>
    <t>D</t>
  </si>
  <si>
    <t>01/11/2011</t>
  </si>
  <si>
    <t>אלה פקדונות בע"מ</t>
  </si>
  <si>
    <t>515666881</t>
  </si>
  <si>
    <t>אלה פקדון אגח ה</t>
  </si>
  <si>
    <t>IL0011625774</t>
  </si>
  <si>
    <t>5/10/2031</t>
  </si>
  <si>
    <t>€</t>
  </si>
  <si>
    <t>DOVER STREET IX</t>
  </si>
  <si>
    <t>801-53287</t>
  </si>
  <si>
    <t>$</t>
  </si>
  <si>
    <t>קוגיטו קפיטל אס.אם.אי שותפות מוגבלת</t>
  </si>
  <si>
    <t>₪</t>
  </si>
  <si>
    <t>קרן MIGS</t>
  </si>
  <si>
    <t>InfraRed V</t>
  </si>
  <si>
    <t>IBI SBL</t>
  </si>
  <si>
    <t>ICG SSF III</t>
  </si>
  <si>
    <t>Colchis</t>
  </si>
  <si>
    <t>90-0807173</t>
  </si>
  <si>
    <t>Klirmark Opportunity fund  III</t>
  </si>
  <si>
    <t>CO-101523</t>
  </si>
  <si>
    <t>Terra Gen</t>
  </si>
  <si>
    <t>85-3783073</t>
  </si>
  <si>
    <t>85-3729627</t>
  </si>
  <si>
    <t>FIMI VII</t>
  </si>
  <si>
    <t>ארבל 2</t>
  </si>
  <si>
    <t>CO-113235</t>
  </si>
  <si>
    <t>SCHRODERS</t>
  </si>
  <si>
    <t>B251083</t>
  </si>
  <si>
    <t>PGIF IV Feeder (Luxembourg) SCSp</t>
  </si>
  <si>
    <t>23-2962336</t>
  </si>
  <si>
    <t>Klirmark Opportunity Fund IV</t>
  </si>
  <si>
    <t>Fortissimo Capital Fund VI</t>
  </si>
  <si>
    <t>ICG Strategic Equity II GP LP</t>
  </si>
  <si>
    <t>Arbel I</t>
  </si>
  <si>
    <t xml:space="preserve"> ARBEL </t>
  </si>
  <si>
    <t>Cvc Strategic II</t>
  </si>
  <si>
    <t>Arbel II</t>
  </si>
  <si>
    <t>SKY 4</t>
  </si>
  <si>
    <t xml:space="preserve">ELECTRA AMERICA HOSPITALITY </t>
  </si>
  <si>
    <t>Penfund Capital Fund VII U.S. Limited Partnership</t>
  </si>
  <si>
    <t>Pantheon PGIF IV GP (Lux) S.à r.l</t>
  </si>
  <si>
    <t>Coller Investment Management Limited</t>
  </si>
  <si>
    <t>549300WWMS1KWM715H52</t>
  </si>
  <si>
    <t>529900J328CKSM6MLD73</t>
  </si>
  <si>
    <t>B222269</t>
  </si>
  <si>
    <t>9139730</t>
  </si>
  <si>
    <t>84666734</t>
  </si>
  <si>
    <t>84666735</t>
  </si>
  <si>
    <t>99999986</t>
  </si>
  <si>
    <t>90300044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</si>
</sst>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3" formatCode="_ * #,##0.00_ ;_ * \-#,##0.00_ ;_ * &quot;-&quot;??_ ;_ @_ "/>
    <numFmt numFmtId="164" formatCode="0.000"/>
    <numFmt numFmtId="165" formatCode="0.000000"/>
    <numFmt numFmtId="166" formatCode="0.000%"/>
  </numFmts>
  <fonts count="35">
    <font>
      <sz val="11"/>
      <color theme="1"/>
      <name val="Arial"/>
      <family val="2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  <scheme val="minor"/>
    </font>
    <font>
      <b/>
      <sz val="11"/>
      <color theme="1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0"/>
      <color theme="1"/>
      <name val="Arial"/>
      <family val="2"/>
    </font>
    <font>
      <sz val="10"/>
      <color theme="3"/>
      <name val="Arial"/>
      <family val="2"/>
    </font>
    <font>
      <sz val="10"/>
      <color theme="2" tint="-0.749992370372631"/>
      <name val="Open Sans"/>
      <family val="2"/>
    </font>
    <font>
      <b/>
      <sz val="11"/>
      <color theme="1"/>
      <name val="Arial"/>
      <family val="2"/>
      <scheme val="minor"/>
    </font>
    <font>
      <b/>
      <sz val="14"/>
      <color theme="0"/>
      <name val="Arial"/>
      <family val="2"/>
    </font>
    <font>
      <b/>
      <u/>
      <sz val="10"/>
      <color theme="1"/>
      <name val="Arial"/>
      <family val="2"/>
      <scheme val="minor"/>
    </font>
    <font>
      <i/>
      <sz val="11"/>
      <color theme="1"/>
      <name val="Arial"/>
      <family val="2"/>
      <scheme val="minor"/>
    </font>
    <font>
      <sz val="12"/>
      <color theme="1"/>
      <name val="David"/>
      <family val="2"/>
    </font>
    <font>
      <b/>
      <sz val="12"/>
      <color theme="1"/>
      <name val="David"/>
      <family val="2"/>
    </font>
    <font>
      <b/>
      <sz val="11"/>
      <color theme="0"/>
      <name val="Arial"/>
      <family val="2"/>
    </font>
    <font>
      <sz val="11"/>
      <color theme="1"/>
      <name val="David"/>
      <family val="2"/>
    </font>
    <font>
      <b/>
      <sz val="12"/>
      <color theme="9" tint="-0.499984740745262"/>
      <name val="Wingdings"/>
      <charset val="2"/>
    </font>
    <font>
      <b/>
      <sz val="12"/>
      <color theme="9" tint="-0.499984740745262"/>
      <name val="David"/>
      <family val="2"/>
    </font>
    <font>
      <strike/>
      <sz val="11"/>
      <color theme="1"/>
      <name val="Arial"/>
      <family val="2"/>
    </font>
    <font>
      <strike/>
      <sz val="11"/>
      <color theme="1"/>
      <name val="Arial"/>
      <family val="2"/>
      <scheme val="minor"/>
    </font>
    <font>
      <sz val="11"/>
      <name val="Arial"/>
      <family val="2"/>
      <scheme val="minor"/>
    </font>
    <font>
      <sz val="11"/>
      <name val="Arial"/>
      <family val="2"/>
      <scheme val="minor"/>
    </font>
    <font>
      <b/>
      <u/>
      <sz val="11"/>
      <color theme="1"/>
      <name val="Arial"/>
      <family val="2"/>
    </font>
    <font>
      <b/>
      <sz val="11"/>
      <color indexed="62"/>
      <name val="Arial"/>
      <family val="2"/>
      <scheme val="minor"/>
    </font>
    <font>
      <sz val="12"/>
      <name val="Calibri"/>
      <family val="2"/>
      <charset val="177"/>
    </font>
    <font>
      <sz val="11"/>
      <name val="Arial"/>
      <family val="2"/>
      <charset val="177"/>
    </font>
    <font>
      <sz val="11"/>
      <name val="Arial"/>
      <family val="2"/>
      <charset val="177"/>
      <scheme val="minor"/>
    </font>
    <font>
      <b/>
      <sz val="11"/>
      <color indexed="57"/>
      <name val="Arial"/>
      <family val="2"/>
      <scheme val="minor"/>
    </font>
    <font>
      <b/>
      <sz val="11"/>
      <color theme="5" tint="-0.249977111117893"/>
      <name val="Arial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/>
      <diagonal/>
    </border>
    <border>
      <left style="thin">
        <color theme="4" tint="0.39994506668294322"/>
      </left>
      <right style="thin">
        <color theme="4" tint="0.39994506668294322"/>
      </right>
      <top/>
      <bottom/>
      <diagonal/>
    </border>
    <border>
      <left style="thin">
        <color theme="4" tint="0.39994506668294322"/>
      </left>
      <right style="thin">
        <color theme="4" tint="0.39994506668294322"/>
      </right>
      <top/>
      <bottom style="thin">
        <color theme="4" tint="0.39994506668294322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1454817346722"/>
      </top>
      <bottom/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hair">
        <color theme="1"/>
      </left>
      <right/>
      <top style="hair">
        <color theme="1"/>
      </top>
      <bottom style="hair">
        <color theme="1"/>
      </bottom>
      <diagonal/>
    </border>
    <border>
      <left/>
      <right style="hair">
        <color theme="1"/>
      </right>
      <top style="hair">
        <color theme="1"/>
      </top>
      <bottom style="hair">
        <color theme="1"/>
      </bottom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/>
      <right style="dashed">
        <color auto="1"/>
      </right>
      <top style="dashed">
        <color auto="1"/>
      </top>
      <bottom/>
      <diagonal/>
    </border>
    <border>
      <left/>
      <right style="thin">
        <color theme="4" tint="0.39994506668294322"/>
      </right>
      <top/>
      <bottom/>
      <diagonal/>
    </border>
    <border>
      <left style="thin">
        <color theme="4" tint="0.39994506668294322"/>
      </left>
      <right/>
      <top/>
      <bottom/>
      <diagonal/>
    </border>
    <border>
      <left/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43" fontId="10" fillId="0" borderId="0"/>
    <xf numFmtId="0" fontId="10" fillId="0" borderId="0"/>
    <xf numFmtId="0" fontId="10" fillId="0" borderId="0"/>
    <xf numFmtId="9" fontId="10" fillId="0" borderId="0"/>
    <xf numFmtId="0" fontId="2" fillId="0" borderId="0"/>
  </cellStyleXfs>
  <cellXfs count="209">
    <xf numFmtId="0" fontId="0" fillId="0" borderId="0" xfId="0" applyNumberFormat="1" applyFont="1" applyFill="1" applyBorder="1"/>
    <xf numFmtId="0" fontId="0" fillId="0" borderId="0" xfId="0" applyNumberFormat="1" applyFont="1" applyFill="1" applyBorder="1" applyAlignment="1">
      <alignment horizontal="center"/>
    </xf>
    <xf numFmtId="0" fontId="5" fillId="0" borderId="0" xfId="0" applyNumberFormat="1" applyFont="1" applyFill="1" applyBorder="1"/>
    <xf numFmtId="0" fontId="5" fillId="0" borderId="0" xfId="0" applyNumberFormat="1" applyFont="1" applyFill="1" applyBorder="1" applyAlignment="1">
      <alignment vertical="center" wrapText="1"/>
    </xf>
    <xf numFmtId="0" fontId="4" fillId="0" borderId="0" xfId="0" applyNumberFormat="1" applyFont="1" applyFill="1" applyBorder="1"/>
    <xf numFmtId="0" fontId="9" fillId="0" borderId="0" xfId="0" applyNumberFormat="1" applyFont="1" applyFill="1" applyBorder="1"/>
    <xf numFmtId="0" fontId="9" fillId="0" borderId="0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/>
    <xf numFmtId="0" fontId="3" fillId="0" borderId="0" xfId="0" applyNumberFormat="1" applyFont="1" applyFill="1" applyBorder="1" applyAlignment="1">
      <alignment horizontal="center"/>
    </xf>
    <xf numFmtId="0" fontId="11" fillId="4" borderId="0" xfId="0" applyNumberFormat="1" applyFont="1" applyFill="1" applyBorder="1"/>
    <xf numFmtId="0" fontId="12" fillId="0" borderId="0" xfId="0" applyNumberFormat="1" applyFont="1" applyFill="1" applyBorder="1"/>
    <xf numFmtId="0" fontId="0" fillId="0" borderId="0" xfId="0" applyNumberFormat="1" applyFont="1" applyFill="1" applyBorder="1" applyAlignment="1">
      <alignment horizontal="right"/>
    </xf>
    <xf numFmtId="0" fontId="0" fillId="0" borderId="0" xfId="0" applyNumberFormat="1" applyFont="1" applyFill="1" applyBorder="1" applyProtection="1">
      <protection locked="0"/>
    </xf>
    <xf numFmtId="0" fontId="6" fillId="4" borderId="0" xfId="0" applyNumberFormat="1" applyFont="1" applyFill="1" applyBorder="1"/>
    <xf numFmtId="0" fontId="4" fillId="0" borderId="0" xfId="0" applyNumberFormat="1" applyFont="1" applyFill="1" applyBorder="1" applyProtection="1">
      <protection locked="0"/>
    </xf>
    <xf numFmtId="0" fontId="8" fillId="3" borderId="2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Protection="1">
      <protection locked="0"/>
    </xf>
    <xf numFmtId="0" fontId="4" fillId="2" borderId="3" xfId="0" applyNumberFormat="1" applyFont="1" applyFill="1" applyBorder="1" applyAlignment="1">
      <alignment horizontal="right"/>
    </xf>
    <xf numFmtId="0" fontId="4" fillId="0" borderId="3" xfId="0" applyNumberFormat="1" applyFont="1" applyFill="1" applyBorder="1" applyAlignment="1">
      <alignment horizontal="right"/>
    </xf>
    <xf numFmtId="0" fontId="14" fillId="0" borderId="0" xfId="0" applyNumberFormat="1" applyFont="1" applyFill="1" applyBorder="1"/>
    <xf numFmtId="14" fontId="3" fillId="0" borderId="0" xfId="0" applyNumberFormat="1" applyFont="1" applyFill="1" applyBorder="1" applyAlignment="1">
      <alignment horizontal="center"/>
    </xf>
    <xf numFmtId="0" fontId="14" fillId="0" borderId="0" xfId="0" applyNumberFormat="1" applyFont="1" applyFill="1" applyBorder="1" applyAlignment="1">
      <alignment horizontal="right" vertical="top"/>
    </xf>
    <xf numFmtId="0" fontId="0" fillId="0" borderId="0" xfId="0" applyNumberFormat="1" applyFont="1" applyFill="1" applyBorder="1" applyAlignment="1">
      <alignment horizontal="right" vertical="top" wrapText="1"/>
    </xf>
    <xf numFmtId="0" fontId="3" fillId="0" borderId="0" xfId="0" applyNumberFormat="1" applyFont="1" applyFill="1" applyBorder="1" applyProtection="1">
      <protection locked="0"/>
    </xf>
    <xf numFmtId="0" fontId="0" fillId="0" borderId="0" xfId="0" applyNumberFormat="1" applyFont="1" applyFill="1" applyBorder="1" applyAlignment="1">
      <alignment horizontal="right" vertical="top"/>
    </xf>
    <xf numFmtId="0" fontId="8" fillId="3" borderId="8" xfId="0" applyNumberFormat="1" applyFont="1" applyFill="1" applyBorder="1" applyAlignment="1">
      <alignment horizontal="center" vertical="center" wrapText="1"/>
    </xf>
    <xf numFmtId="0" fontId="13" fillId="5" borderId="0" xfId="2" applyNumberFormat="1" applyFont="1" applyFill="1" applyBorder="1" applyAlignment="1" applyProtection="1">
      <alignment horizontal="left" vertical="center" wrapText="1" indent="1"/>
      <protection locked="0"/>
    </xf>
    <xf numFmtId="0" fontId="15" fillId="3" borderId="7" xfId="0" applyNumberFormat="1" applyFont="1" applyFill="1" applyBorder="1" applyAlignment="1">
      <alignment vertical="center"/>
    </xf>
    <xf numFmtId="0" fontId="15" fillId="3" borderId="0" xfId="0" applyNumberFormat="1" applyFont="1" applyFill="1" applyBorder="1" applyAlignment="1">
      <alignment vertical="center"/>
    </xf>
    <xf numFmtId="49" fontId="0" fillId="0" borderId="0" xfId="0" applyNumberFormat="1" applyFont="1" applyFill="1" applyBorder="1" applyAlignment="1">
      <alignment horizontal="right"/>
    </xf>
    <xf numFmtId="49" fontId="14" fillId="0" borderId="0" xfId="0" applyNumberFormat="1" applyFont="1" applyFill="1" applyBorder="1" applyAlignment="1">
      <alignment horizontal="right"/>
    </xf>
    <xf numFmtId="0" fontId="17" fillId="0" borderId="0" xfId="0" applyNumberFormat="1" applyFont="1" applyFill="1" applyBorder="1"/>
    <xf numFmtId="0" fontId="18" fillId="0" borderId="1" xfId="0" applyNumberFormat="1" applyFont="1" applyFill="1" applyBorder="1" applyAlignment="1">
      <alignment vertical="center" wrapText="1" readingOrder="2"/>
    </xf>
    <xf numFmtId="0" fontId="18" fillId="0" borderId="1" xfId="0" applyNumberFormat="1" applyFont="1" applyFill="1" applyBorder="1" applyAlignment="1">
      <alignment horizontal="right" vertical="center" wrapText="1" readingOrder="2"/>
    </xf>
    <xf numFmtId="2" fontId="18" fillId="0" borderId="1" xfId="0" applyNumberFormat="1" applyFont="1" applyFill="1" applyBorder="1" applyAlignment="1">
      <alignment vertical="center" wrapText="1" readingOrder="2"/>
    </xf>
    <xf numFmtId="164" fontId="18" fillId="0" borderId="1" xfId="0" applyNumberFormat="1" applyFont="1" applyFill="1" applyBorder="1" applyAlignment="1">
      <alignment vertical="center" wrapText="1" readingOrder="2"/>
    </xf>
    <xf numFmtId="1" fontId="0" fillId="0" borderId="0" xfId="0" applyNumberFormat="1" applyFont="1" applyFill="1" applyBorder="1" applyAlignment="1">
      <alignment horizontal="right"/>
    </xf>
    <xf numFmtId="0" fontId="19" fillId="0" borderId="1" xfId="0" applyNumberFormat="1" applyFont="1" applyFill="1" applyBorder="1" applyAlignment="1">
      <alignment vertical="center" wrapText="1" readingOrder="2"/>
    </xf>
    <xf numFmtId="0" fontId="7" fillId="3" borderId="10" xfId="0" applyNumberFormat="1" applyFont="1" applyFill="1" applyBorder="1" applyAlignment="1">
      <alignment horizontal="center" vertical="center" wrapText="1"/>
    </xf>
    <xf numFmtId="0" fontId="8" fillId="3" borderId="10" xfId="0" applyNumberFormat="1" applyFont="1" applyFill="1" applyBorder="1" applyAlignment="1">
      <alignment horizontal="center" vertical="center" wrapText="1"/>
    </xf>
    <xf numFmtId="0" fontId="8" fillId="3" borderId="10" xfId="0" applyNumberFormat="1" applyFont="1" applyFill="1" applyBorder="1" applyAlignment="1">
      <alignment horizontal="right" vertical="center" wrapText="1"/>
    </xf>
    <xf numFmtId="0" fontId="9" fillId="0" borderId="10" xfId="0" applyNumberFormat="1" applyFont="1" applyFill="1" applyBorder="1"/>
    <xf numFmtId="0" fontId="9" fillId="0" borderId="10" xfId="0" applyNumberFormat="1" applyFont="1" applyFill="1" applyBorder="1" applyAlignment="1">
      <alignment horizontal="center" vertical="center" wrapText="1"/>
    </xf>
    <xf numFmtId="0" fontId="16" fillId="0" borderId="10" xfId="0" applyNumberFormat="1" applyFont="1" applyFill="1" applyBorder="1" applyAlignment="1">
      <alignment horizontal="center" vertical="center" wrapText="1"/>
    </xf>
    <xf numFmtId="0" fontId="20" fillId="3" borderId="3" xfId="0" applyNumberFormat="1" applyFont="1" applyFill="1" applyBorder="1" applyAlignment="1">
      <alignment horizontal="center" vertical="center" wrapText="1"/>
    </xf>
    <xf numFmtId="0" fontId="0" fillId="0" borderId="0" xfId="0" applyNumberFormat="1" applyFont="1" applyFill="1" applyBorder="1" applyAlignment="1">
      <alignment horizontal="center" vertical="center"/>
    </xf>
    <xf numFmtId="0" fontId="0" fillId="2" borderId="3" xfId="0" applyNumberFormat="1" applyFont="1" applyFill="1" applyBorder="1" applyAlignment="1">
      <alignment horizontal="right"/>
    </xf>
    <xf numFmtId="0" fontId="0" fillId="0" borderId="3" xfId="0" applyNumberFormat="1" applyFont="1" applyFill="1" applyBorder="1"/>
    <xf numFmtId="0" fontId="0" fillId="0" borderId="3" xfId="0" applyNumberFormat="1" applyFont="1" applyFill="1" applyBorder="1" applyAlignment="1">
      <alignment horizontal="right"/>
    </xf>
    <xf numFmtId="0" fontId="0" fillId="0" borderId="4" xfId="0" applyNumberFormat="1" applyFont="1" applyFill="1" applyBorder="1" applyAlignment="1">
      <alignment horizontal="right"/>
    </xf>
    <xf numFmtId="0" fontId="0" fillId="2" borderId="4" xfId="0" applyNumberFormat="1" applyFont="1" applyFill="1" applyBorder="1" applyAlignment="1">
      <alignment horizontal="right"/>
    </xf>
    <xf numFmtId="0" fontId="0" fillId="2" borderId="6" xfId="0" applyNumberFormat="1" applyFont="1" applyFill="1" applyBorder="1" applyAlignment="1">
      <alignment horizontal="right"/>
    </xf>
    <xf numFmtId="0" fontId="21" fillId="0" borderId="0" xfId="0" applyNumberFormat="1" applyFont="1" applyFill="1" applyBorder="1"/>
    <xf numFmtId="0" fontId="0" fillId="0" borderId="6" xfId="0" applyNumberFormat="1" applyFont="1" applyFill="1" applyBorder="1" applyAlignment="1">
      <alignment horizontal="right"/>
    </xf>
    <xf numFmtId="0" fontId="3" fillId="2" borderId="4" xfId="0" applyNumberFormat="1" applyFont="1" applyFill="1" applyBorder="1" applyAlignment="1">
      <alignment horizontal="center"/>
    </xf>
    <xf numFmtId="0" fontId="3" fillId="2" borderId="5" xfId="0" applyNumberFormat="1" applyFont="1" applyFill="1" applyBorder="1" applyAlignment="1">
      <alignment horizontal="center"/>
    </xf>
    <xf numFmtId="0" fontId="0" fillId="0" borderId="4" xfId="0" applyNumberFormat="1" applyFont="1" applyFill="1" applyBorder="1" applyAlignment="1">
      <alignment horizontal="center" vertical="top"/>
    </xf>
    <xf numFmtId="0" fontId="0" fillId="0" borderId="5" xfId="0" applyNumberFormat="1" applyFont="1" applyFill="1" applyBorder="1" applyAlignment="1">
      <alignment horizontal="center" vertical="top"/>
    </xf>
    <xf numFmtId="0" fontId="0" fillId="0" borderId="6" xfId="0" applyNumberFormat="1" applyFont="1" applyFill="1" applyBorder="1" applyAlignment="1">
      <alignment horizontal="center" vertical="top"/>
    </xf>
    <xf numFmtId="0" fontId="0" fillId="0" borderId="4" xfId="0" applyNumberFormat="1" applyFont="1" applyFill="1" applyBorder="1" applyAlignment="1">
      <alignment horizontal="right" vertical="top"/>
    </xf>
    <xf numFmtId="0" fontId="0" fillId="0" borderId="5" xfId="0" applyNumberFormat="1" applyFont="1" applyFill="1" applyBorder="1" applyAlignment="1">
      <alignment horizontal="right" vertical="top"/>
    </xf>
    <xf numFmtId="0" fontId="0" fillId="0" borderId="6" xfId="0" applyNumberFormat="1" applyFont="1" applyFill="1" applyBorder="1" applyAlignment="1">
      <alignment horizontal="right" vertical="top"/>
    </xf>
    <xf numFmtId="0" fontId="3" fillId="0" borderId="4" xfId="0" applyNumberFormat="1" applyFont="1" applyFill="1" applyBorder="1" applyAlignment="1">
      <alignment horizontal="right" vertical="top"/>
    </xf>
    <xf numFmtId="0" fontId="3" fillId="0" borderId="5" xfId="0" applyNumberFormat="1" applyFont="1" applyFill="1" applyBorder="1" applyAlignment="1">
      <alignment horizontal="right" vertical="top"/>
    </xf>
    <xf numFmtId="0" fontId="3" fillId="0" borderId="6" xfId="0" applyNumberFormat="1" applyFont="1" applyFill="1" applyBorder="1" applyAlignment="1">
      <alignment horizontal="right" vertical="top"/>
    </xf>
    <xf numFmtId="0" fontId="0" fillId="0" borderId="4" xfId="0" applyNumberFormat="1" applyFont="1" applyFill="1" applyBorder="1" applyAlignment="1">
      <alignment vertical="top"/>
    </xf>
    <xf numFmtId="0" fontId="0" fillId="0" borderId="5" xfId="0" applyNumberFormat="1" applyFont="1" applyFill="1" applyBorder="1" applyAlignment="1">
      <alignment vertical="top"/>
    </xf>
    <xf numFmtId="0" fontId="0" fillId="0" borderId="6" xfId="0" applyNumberFormat="1" applyFont="1" applyFill="1" applyBorder="1" applyAlignment="1">
      <alignment vertical="top"/>
    </xf>
    <xf numFmtId="0" fontId="0" fillId="2" borderId="4" xfId="0" applyNumberFormat="1" applyFont="1" applyFill="1" applyBorder="1" applyAlignment="1">
      <alignment vertical="top"/>
    </xf>
    <xf numFmtId="0" fontId="0" fillId="2" borderId="5" xfId="0" applyNumberFormat="1" applyFont="1" applyFill="1" applyBorder="1" applyAlignment="1">
      <alignment vertical="top"/>
    </xf>
    <xf numFmtId="0" fontId="0" fillId="2" borderId="6" xfId="0" applyNumberFormat="1" applyFont="1" applyFill="1" applyBorder="1" applyAlignment="1">
      <alignment vertical="top"/>
    </xf>
    <xf numFmtId="0" fontId="0" fillId="0" borderId="5" xfId="0" applyNumberFormat="1" applyFont="1" applyFill="1" applyBorder="1" applyAlignment="1">
      <alignment horizontal="center"/>
    </xf>
    <xf numFmtId="0" fontId="3" fillId="0" borderId="4" xfId="0" applyNumberFormat="1" applyFont="1" applyFill="1" applyBorder="1" applyAlignment="1">
      <alignment horizontal="center"/>
    </xf>
    <xf numFmtId="0" fontId="3" fillId="0" borderId="5" xfId="0" applyNumberFormat="1" applyFont="1" applyFill="1" applyBorder="1" applyAlignment="1">
      <alignment horizontal="center"/>
    </xf>
    <xf numFmtId="0" fontId="3" fillId="0" borderId="6" xfId="0" applyNumberFormat="1" applyFont="1" applyFill="1" applyBorder="1" applyAlignment="1">
      <alignment horizontal="center"/>
    </xf>
    <xf numFmtId="0" fontId="0" fillId="2" borderId="4" xfId="0" applyNumberFormat="1" applyFont="1" applyFill="1" applyBorder="1" applyAlignment="1">
      <alignment horizontal="right" vertical="top"/>
    </xf>
    <xf numFmtId="0" fontId="0" fillId="2" borderId="5" xfId="0" applyNumberFormat="1" applyFont="1" applyFill="1" applyBorder="1" applyAlignment="1">
      <alignment horizontal="right" vertical="top"/>
    </xf>
    <xf numFmtId="0" fontId="0" fillId="2" borderId="4" xfId="0" applyNumberFormat="1" applyFont="1" applyFill="1" applyBorder="1" applyAlignment="1">
      <alignment horizontal="center"/>
    </xf>
    <xf numFmtId="0" fontId="0" fillId="2" borderId="5" xfId="0" applyNumberFormat="1" applyFont="1" applyFill="1" applyBorder="1" applyAlignment="1">
      <alignment horizontal="center"/>
    </xf>
    <xf numFmtId="0" fontId="0" fillId="2" borderId="4" xfId="0" applyNumberFormat="1" applyFont="1" applyFill="1" applyBorder="1" applyAlignment="1">
      <alignment vertical="center" wrapText="1"/>
    </xf>
    <xf numFmtId="0" fontId="0" fillId="2" borderId="6" xfId="0" applyNumberFormat="1" applyFont="1" applyFill="1" applyBorder="1" applyAlignment="1">
      <alignment vertical="center" wrapText="1"/>
    </xf>
    <xf numFmtId="0" fontId="3" fillId="0" borderId="9" xfId="0" applyNumberFormat="1" applyFont="1" applyFill="1" applyBorder="1" applyAlignment="1">
      <alignment horizontal="right" vertical="top"/>
    </xf>
    <xf numFmtId="0" fontId="0" fillId="2" borderId="4" xfId="0" applyNumberFormat="1" applyFont="1" applyFill="1" applyBorder="1" applyAlignment="1">
      <alignment horizontal="right" vertical="top" wrapText="1"/>
    </xf>
    <xf numFmtId="0" fontId="0" fillId="2" borderId="5" xfId="0" applyNumberFormat="1" applyFont="1" applyFill="1" applyBorder="1" applyAlignment="1">
      <alignment horizontal="right" vertical="top" wrapText="1"/>
    </xf>
    <xf numFmtId="0" fontId="3" fillId="2" borderId="4" xfId="0" applyNumberFormat="1" applyFont="1" applyFill="1" applyBorder="1" applyAlignment="1">
      <alignment horizontal="right" vertical="top"/>
    </xf>
    <xf numFmtId="0" fontId="3" fillId="2" borderId="9" xfId="0" applyNumberFormat="1" applyFont="1" applyFill="1" applyBorder="1" applyAlignment="1">
      <alignment horizontal="right" vertical="top"/>
    </xf>
    <xf numFmtId="0" fontId="3" fillId="2" borderId="5" xfId="0" applyNumberFormat="1" applyFont="1" applyFill="1" applyBorder="1" applyAlignment="1">
      <alignment horizontal="right" vertical="top"/>
    </xf>
    <xf numFmtId="0" fontId="4" fillId="0" borderId="4" xfId="0" applyNumberFormat="1" applyFont="1" applyFill="1" applyBorder="1" applyAlignment="1">
      <alignment horizontal="right" vertical="top"/>
    </xf>
    <xf numFmtId="0" fontId="4" fillId="0" borderId="6" xfId="0" applyNumberFormat="1" applyFont="1" applyFill="1" applyBorder="1" applyAlignment="1">
      <alignment horizontal="right" vertical="top"/>
    </xf>
    <xf numFmtId="0" fontId="0" fillId="0" borderId="4" xfId="0" applyNumberFormat="1" applyFont="1" applyFill="1" applyBorder="1" applyAlignment="1">
      <alignment horizontal="right" vertical="top" wrapText="1"/>
    </xf>
    <xf numFmtId="0" fontId="0" fillId="0" borderId="5" xfId="0" applyNumberFormat="1" applyFont="1" applyFill="1" applyBorder="1" applyAlignment="1">
      <alignment horizontal="right" vertical="top" wrapText="1"/>
    </xf>
    <xf numFmtId="0" fontId="0" fillId="2" borderId="4" xfId="0" applyNumberFormat="1" applyFont="1" applyFill="1" applyBorder="1" applyAlignment="1">
      <alignment vertical="top" wrapText="1"/>
    </xf>
    <xf numFmtId="0" fontId="0" fillId="2" borderId="5" xfId="0" applyNumberFormat="1" applyFont="1" applyFill="1" applyBorder="1" applyAlignment="1">
      <alignment vertical="top" wrapText="1"/>
    </xf>
    <xf numFmtId="0" fontId="0" fillId="0" borderId="4" xfId="0" applyNumberFormat="1" applyFont="1" applyFill="1" applyBorder="1" applyAlignment="1">
      <alignment vertical="top" wrapText="1"/>
    </xf>
    <xf numFmtId="0" fontId="0" fillId="0" borderId="5" xfId="0" applyNumberFormat="1" applyFont="1" applyFill="1" applyBorder="1" applyAlignment="1">
      <alignment vertical="top" wrapText="1"/>
    </xf>
    <xf numFmtId="0" fontId="13" fillId="5" borderId="11" xfId="2" applyNumberFormat="1" applyFont="1" applyFill="1" applyBorder="1" applyAlignment="1" applyProtection="1">
      <alignment horizontal="right" vertical="center" wrapText="1"/>
      <protection locked="0"/>
    </xf>
    <xf numFmtId="0" fontId="13" fillId="5" borderId="11" xfId="2" applyNumberFormat="1" applyFont="1" applyFill="1" applyBorder="1" applyAlignment="1">
      <alignment horizontal="right" vertical="center" wrapText="1"/>
    </xf>
    <xf numFmtId="0" fontId="13" fillId="5" borderId="11" xfId="2" applyNumberFormat="1" applyFont="1" applyFill="1" applyBorder="1" applyAlignment="1" applyProtection="1">
      <alignment horizontal="left" vertical="center" wrapText="1" indent="1"/>
      <protection locked="0"/>
    </xf>
    <xf numFmtId="0" fontId="13" fillId="5" borderId="11" xfId="2" applyNumberFormat="1" applyFont="1" applyFill="1" applyBorder="1" applyAlignment="1" applyProtection="1">
      <alignment vertical="center" wrapText="1"/>
      <protection locked="0"/>
    </xf>
    <xf numFmtId="0" fontId="8" fillId="3" borderId="12" xfId="0" applyNumberFormat="1" applyFont="1" applyFill="1" applyBorder="1" applyAlignment="1">
      <alignment horizontal="right" vertical="center"/>
    </xf>
    <xf numFmtId="0" fontId="8" fillId="3" borderId="2" xfId="0" applyNumberFormat="1" applyFont="1" applyFill="1" applyBorder="1" applyAlignment="1">
      <alignment horizontal="center" vertical="center" wrapText="1" readingOrder="2"/>
    </xf>
    <xf numFmtId="0" fontId="19" fillId="0" borderId="14" xfId="0" applyNumberFormat="1" applyFont="1" applyFill="1" applyBorder="1"/>
    <xf numFmtId="0" fontId="19" fillId="0" borderId="15" xfId="0" applyNumberFormat="1" applyFont="1" applyFill="1" applyBorder="1"/>
    <xf numFmtId="0" fontId="19" fillId="0" borderId="16" xfId="0" applyNumberFormat="1" applyFont="1" applyFill="1" applyBorder="1" applyAlignment="1">
      <alignment horizontal="right"/>
    </xf>
    <xf numFmtId="0" fontId="22" fillId="0" borderId="1" xfId="0" applyNumberFormat="1" applyFont="1" applyFill="1" applyBorder="1" applyAlignment="1">
      <alignment horizontal="center" vertical="center" wrapText="1" readingOrder="2"/>
    </xf>
    <xf numFmtId="0" fontId="23" fillId="0" borderId="1" xfId="0" applyNumberFormat="1" applyFont="1" applyFill="1" applyBorder="1" applyAlignment="1">
      <alignment vertical="center" wrapText="1" readingOrder="2"/>
    </xf>
    <xf numFmtId="0" fontId="3" fillId="2" borderId="4" xfId="0" applyNumberFormat="1" applyFont="1" applyFill="1" applyBorder="1" applyAlignment="1">
      <alignment horizontal="right"/>
    </xf>
    <xf numFmtId="0" fontId="4" fillId="0" borderId="17" xfId="0" applyNumberFormat="1" applyFont="1" applyFill="1" applyBorder="1" applyAlignment="1">
      <alignment horizontal="right" vertical="top"/>
    </xf>
    <xf numFmtId="0" fontId="0" fillId="0" borderId="4" xfId="0" applyNumberFormat="1" applyFont="1" applyFill="1" applyBorder="1" applyAlignment="1">
      <alignment horizontal="center"/>
    </xf>
    <xf numFmtId="0" fontId="0" fillId="2" borderId="5" xfId="0" applyNumberFormat="1" applyFont="1" applyFill="1" applyBorder="1" applyAlignment="1">
      <alignment horizontal="right"/>
    </xf>
    <xf numFmtId="0" fontId="3" fillId="2" borderId="5" xfId="0" applyNumberFormat="1" applyFont="1" applyFill="1" applyBorder="1" applyAlignment="1">
      <alignment horizontal="right"/>
    </xf>
    <xf numFmtId="0" fontId="0" fillId="0" borderId="18" xfId="0" applyNumberFormat="1" applyFont="1" applyFill="1" applyBorder="1" applyAlignment="1">
      <alignment horizontal="right" vertical="top"/>
    </xf>
    <xf numFmtId="0" fontId="0" fillId="0" borderId="19" xfId="0" applyNumberFormat="1" applyFont="1" applyFill="1" applyBorder="1" applyAlignment="1">
      <alignment horizontal="right"/>
    </xf>
    <xf numFmtId="0" fontId="0" fillId="0" borderId="0" xfId="0" applyNumberFormat="1" applyFont="1" applyFill="1" applyBorder="1" applyAlignment="1">
      <alignment vertical="top"/>
    </xf>
    <xf numFmtId="0" fontId="0" fillId="0" borderId="6" xfId="0" applyNumberFormat="1" applyFont="1" applyFill="1" applyBorder="1" applyAlignment="1">
      <alignment horizontal="right" vertical="top" wrapText="1"/>
    </xf>
    <xf numFmtId="0" fontId="0" fillId="0" borderId="6" xfId="0" applyNumberFormat="1" applyFont="1" applyFill="1" applyBorder="1" applyAlignment="1">
      <alignment vertical="top" wrapText="1"/>
    </xf>
    <xf numFmtId="0" fontId="14" fillId="2" borderId="3" xfId="0" applyNumberFormat="1" applyFont="1" applyFill="1" applyBorder="1" applyAlignment="1">
      <alignment horizontal="right"/>
    </xf>
    <xf numFmtId="0" fontId="3" fillId="2" borderId="3" xfId="0" applyNumberFormat="1" applyFont="1" applyFill="1" applyBorder="1" applyAlignment="1">
      <alignment horizontal="right"/>
    </xf>
    <xf numFmtId="0" fontId="24" fillId="2" borderId="3" xfId="0" applyNumberFormat="1" applyFont="1" applyFill="1" applyBorder="1" applyAlignment="1">
      <alignment horizontal="right"/>
    </xf>
    <xf numFmtId="0" fontId="0" fillId="0" borderId="3" xfId="0" applyNumberFormat="1" applyFont="1" applyFill="1" applyBorder="1" applyAlignment="1">
      <alignment horizontal="right" readingOrder="1"/>
    </xf>
    <xf numFmtId="0" fontId="0" fillId="0" borderId="3" xfId="0" applyNumberFormat="1" applyFont="1" applyFill="1" applyBorder="1" applyAlignment="1">
      <alignment readingOrder="1"/>
    </xf>
    <xf numFmtId="0" fontId="25" fillId="2" borderId="3" xfId="0" applyNumberFormat="1" applyFont="1" applyFill="1" applyBorder="1" applyAlignment="1">
      <alignment horizontal="right"/>
    </xf>
    <xf numFmtId="0" fontId="4" fillId="6" borderId="3" xfId="0" applyNumberFormat="1" applyFont="1" applyFill="1" applyBorder="1" applyAlignment="1">
      <alignment horizontal="right"/>
    </xf>
    <xf numFmtId="0" fontId="26" fillId="0" borderId="0" xfId="0" applyNumberFormat="1" applyFont="1" applyFill="1" applyBorder="1" applyProtection="1">
      <protection locked="0"/>
    </xf>
    <xf numFmtId="0" fontId="26" fillId="0" borderId="0" xfId="0" applyNumberFormat="1" applyFont="1" applyFill="1" applyBorder="1"/>
    <xf numFmtId="43" fontId="8" fillId="3" borderId="10" xfId="1" applyNumberFormat="1" applyFont="1" applyFill="1" applyBorder="1" applyAlignment="1">
      <alignment horizontal="center" vertical="center" wrapText="1"/>
    </xf>
    <xf numFmtId="43" fontId="9" fillId="0" borderId="10" xfId="1" applyNumberFormat="1" applyFont="1" applyFill="1" applyBorder="1" applyAlignment="1">
      <alignment horizontal="center" vertical="center" wrapText="1"/>
    </xf>
    <xf numFmtId="43" fontId="16" fillId="0" borderId="10" xfId="1" applyNumberFormat="1" applyFont="1" applyFill="1" applyBorder="1" applyAlignment="1">
      <alignment horizontal="center" vertical="center" wrapText="1"/>
    </xf>
    <xf numFmtId="43" fontId="9" fillId="0" borderId="0" xfId="1" applyNumberFormat="1" applyFont="1" applyFill="1" applyBorder="1" applyAlignment="1">
      <alignment horizontal="center" vertical="center" wrapText="1"/>
    </xf>
    <xf numFmtId="43" fontId="8" fillId="3" borderId="13" xfId="1" applyNumberFormat="1" applyFont="1" applyFill="1" applyBorder="1" applyAlignment="1">
      <alignment horizontal="center" vertical="center"/>
    </xf>
    <xf numFmtId="9" fontId="8" fillId="3" borderId="10" xfId="4" applyNumberFormat="1" applyFont="1" applyFill="1" applyBorder="1" applyAlignment="1">
      <alignment horizontal="center" vertical="center" wrapText="1"/>
    </xf>
    <xf numFmtId="9" fontId="9" fillId="0" borderId="10" xfId="4" applyNumberFormat="1" applyFont="1" applyFill="1" applyBorder="1" applyAlignment="1">
      <alignment horizontal="center" vertical="center" wrapText="1"/>
    </xf>
    <xf numFmtId="9" fontId="16" fillId="0" borderId="10" xfId="4" applyNumberFormat="1" applyFont="1" applyFill="1" applyBorder="1" applyAlignment="1">
      <alignment horizontal="center" vertical="center" wrapText="1"/>
    </xf>
    <xf numFmtId="9" fontId="9" fillId="0" borderId="0" xfId="4" applyNumberFormat="1" applyFont="1" applyFill="1" applyBorder="1" applyAlignment="1">
      <alignment horizontal="center" vertical="center" wrapText="1"/>
    </xf>
    <xf numFmtId="10" fontId="8" fillId="3" borderId="2" xfId="4" applyNumberFormat="1" applyFont="1" applyFill="1" applyBorder="1" applyAlignment="1">
      <alignment horizontal="center" vertical="center" wrapText="1"/>
    </xf>
    <xf numFmtId="10" fontId="0" fillId="0" borderId="0" xfId="4" applyNumberFormat="1" applyFont="1" applyFill="1" applyBorder="1"/>
    <xf numFmtId="10" fontId="5" fillId="0" borderId="0" xfId="4" applyNumberFormat="1" applyFont="1" applyFill="1" applyBorder="1"/>
    <xf numFmtId="10" fontId="4" fillId="0" borderId="0" xfId="4" applyNumberFormat="1" applyFont="1" applyFill="1" applyBorder="1"/>
    <xf numFmtId="4" fontId="0" fillId="0" borderId="0" xfId="0" applyNumberFormat="1" applyFont="1" applyFill="1" applyBorder="1" applyAlignment="1">
      <alignment horizontal="center"/>
    </xf>
    <xf numFmtId="4" fontId="5" fillId="0" borderId="0" xfId="0" applyNumberFormat="1" applyFont="1" applyFill="1" applyBorder="1"/>
    <xf numFmtId="4" fontId="4" fillId="0" borderId="0" xfId="0" applyNumberFormat="1" applyFont="1" applyFill="1" applyBorder="1"/>
    <xf numFmtId="4" fontId="5" fillId="0" borderId="0" xfId="0" applyNumberFormat="1" applyFont="1" applyFill="1" applyBorder="1" applyProtection="1">
      <protection locked="0"/>
    </xf>
    <xf numFmtId="4" fontId="4" fillId="0" borderId="0" xfId="0" applyNumberFormat="1" applyFont="1" applyFill="1" applyBorder="1" applyProtection="1">
      <protection locked="0"/>
    </xf>
    <xf numFmtId="4" fontId="26" fillId="0" borderId="0" xfId="0" applyNumberFormat="1" applyFont="1" applyFill="1" applyBorder="1"/>
    <xf numFmtId="4" fontId="3" fillId="0" borderId="0" xfId="0" applyNumberFormat="1" applyFont="1" applyFill="1" applyBorder="1" applyProtection="1">
      <protection locked="0"/>
    </xf>
    <xf numFmtId="4" fontId="3" fillId="0" borderId="0" xfId="0" applyNumberFormat="1" applyFont="1" applyFill="1" applyBorder="1" applyAlignment="1">
      <alignment horizontal="center"/>
    </xf>
    <xf numFmtId="4" fontId="3" fillId="0" borderId="0" xfId="0" applyNumberFormat="1" applyFont="1" applyFill="1" applyBorder="1"/>
    <xf numFmtId="165" fontId="8" fillId="3" borderId="2" xfId="0" applyNumberFormat="1" applyFont="1" applyFill="1" applyBorder="1" applyAlignment="1">
      <alignment horizontal="center" vertical="center" wrapText="1"/>
    </xf>
    <xf numFmtId="165" fontId="5" fillId="0" borderId="0" xfId="0" applyNumberFormat="1" applyFont="1" applyFill="1" applyBorder="1"/>
    <xf numFmtId="166" fontId="8" fillId="3" borderId="2" xfId="4" applyNumberFormat="1" applyFont="1" applyFill="1" applyBorder="1" applyAlignment="1">
      <alignment horizontal="center" vertical="center" wrapText="1"/>
    </xf>
    <xf numFmtId="166" fontId="27" fillId="0" borderId="0" xfId="4" applyNumberFormat="1" applyFont="1" applyFill="1" applyBorder="1" applyAlignment="1">
      <alignment horizontal="center"/>
    </xf>
    <xf numFmtId="166" fontId="0" fillId="0" borderId="0" xfId="4" applyNumberFormat="1" applyFont="1" applyFill="1" applyBorder="1"/>
    <xf numFmtId="166" fontId="8" fillId="3" borderId="2" xfId="0" applyNumberFormat="1" applyFont="1" applyFill="1" applyBorder="1" applyAlignment="1">
      <alignment horizontal="center" vertical="center" wrapText="1"/>
    </xf>
    <xf numFmtId="166" fontId="5" fillId="0" borderId="0" xfId="0" applyNumberFormat="1" applyFont="1" applyFill="1" applyBorder="1"/>
    <xf numFmtId="166" fontId="4" fillId="0" borderId="0" xfId="4" applyNumberFormat="1" applyFont="1" applyFill="1" applyBorder="1"/>
    <xf numFmtId="166" fontId="4" fillId="0" borderId="0" xfId="0" applyNumberFormat="1" applyFont="1" applyFill="1" applyBorder="1"/>
    <xf numFmtId="165" fontId="4" fillId="0" borderId="0" xfId="0" applyNumberFormat="1" applyFont="1" applyFill="1" applyBorder="1"/>
    <xf numFmtId="164" fontId="8" fillId="3" borderId="2" xfId="0" applyNumberFormat="1" applyFont="1" applyFill="1" applyBorder="1" applyAlignment="1">
      <alignment horizontal="center" vertical="center" wrapText="1"/>
    </xf>
    <xf numFmtId="164" fontId="4" fillId="0" borderId="0" xfId="0" applyNumberFormat="1" applyFont="1" applyFill="1" applyBorder="1"/>
    <xf numFmtId="166" fontId="0" fillId="0" borderId="0" xfId="0" applyNumberFormat="1" applyFont="1" applyFill="1" applyBorder="1"/>
    <xf numFmtId="166" fontId="5" fillId="0" borderId="0" xfId="4" applyNumberFormat="1" applyFont="1" applyFill="1" applyBorder="1" applyProtection="1">
      <protection locked="0"/>
    </xf>
    <xf numFmtId="166" fontId="5" fillId="0" borderId="0" xfId="4" applyNumberFormat="1" applyFont="1" applyFill="1" applyBorder="1"/>
    <xf numFmtId="166" fontId="5" fillId="0" borderId="0" xfId="0" applyNumberFormat="1" applyFont="1" applyFill="1" applyBorder="1" applyProtection="1">
      <protection locked="0"/>
    </xf>
    <xf numFmtId="165" fontId="5" fillId="0" borderId="0" xfId="0" applyNumberFormat="1" applyFont="1" applyFill="1" applyBorder="1" applyProtection="1">
      <protection locked="0"/>
    </xf>
    <xf numFmtId="164" fontId="5" fillId="0" borderId="0" xfId="0" applyNumberFormat="1" applyFont="1" applyFill="1" applyBorder="1" applyProtection="1">
      <protection locked="0"/>
    </xf>
    <xf numFmtId="164" fontId="5" fillId="0" borderId="0" xfId="0" applyNumberFormat="1" applyFont="1" applyFill="1" applyBorder="1"/>
    <xf numFmtId="165" fontId="4" fillId="0" borderId="0" xfId="0" applyNumberFormat="1" applyFont="1" applyFill="1" applyBorder="1" applyProtection="1">
      <protection locked="0"/>
    </xf>
    <xf numFmtId="164" fontId="4" fillId="0" borderId="0" xfId="0" applyNumberFormat="1" applyFont="1" applyFill="1" applyBorder="1" applyProtection="1">
      <protection locked="0"/>
    </xf>
    <xf numFmtId="166" fontId="4" fillId="0" borderId="0" xfId="0" applyNumberFormat="1" applyFont="1" applyFill="1" applyBorder="1" applyProtection="1">
      <protection locked="0"/>
    </xf>
    <xf numFmtId="166" fontId="3" fillId="0" borderId="0" xfId="0" applyNumberFormat="1" applyFont="1" applyFill="1" applyBorder="1" applyProtection="1">
      <protection locked="0"/>
    </xf>
    <xf numFmtId="2" fontId="8" fillId="3" borderId="2" xfId="0" applyNumberFormat="1" applyFont="1" applyFill="1" applyBorder="1" applyAlignment="1">
      <alignment horizontal="center" vertical="center" wrapText="1"/>
    </xf>
    <xf numFmtId="2" fontId="5" fillId="0" borderId="0" xfId="0" applyNumberFormat="1" applyFont="1" applyFill="1" applyBorder="1" applyProtection="1">
      <protection locked="0"/>
    </xf>
    <xf numFmtId="2" fontId="5" fillId="0" borderId="0" xfId="0" applyNumberFormat="1" applyFont="1" applyFill="1" applyBorder="1"/>
    <xf numFmtId="164" fontId="3" fillId="0" borderId="0" xfId="0" applyNumberFormat="1" applyFont="1" applyFill="1" applyBorder="1" applyAlignment="1">
      <alignment horizontal="center"/>
    </xf>
    <xf numFmtId="164" fontId="3" fillId="0" borderId="0" xfId="0" applyNumberFormat="1" applyFont="1" applyFill="1" applyBorder="1"/>
    <xf numFmtId="166" fontId="3" fillId="0" borderId="0" xfId="4" applyNumberFormat="1" applyFont="1" applyFill="1" applyBorder="1"/>
    <xf numFmtId="10" fontId="10" fillId="0" borderId="0" xfId="4" applyNumberFormat="1" applyFill="1"/>
    <xf numFmtId="0" fontId="8" fillId="3" borderId="0" xfId="0" applyNumberFormat="1" applyFont="1" applyFill="1" applyBorder="1" applyAlignment="1">
      <alignment horizontal="center" vertical="center" wrapText="1"/>
    </xf>
    <xf numFmtId="0" fontId="8" fillId="3" borderId="20" xfId="0" applyNumberFormat="1" applyFont="1" applyFill="1" applyBorder="1" applyAlignment="1">
      <alignment horizontal="center" vertical="center" wrapText="1"/>
    </xf>
    <xf numFmtId="2" fontId="0" fillId="0" borderId="0" xfId="0" applyNumberFormat="1" applyFont="1" applyFill="1" applyBorder="1" applyAlignment="1">
      <alignment horizontal="center"/>
    </xf>
    <xf numFmtId="2" fontId="3" fillId="0" borderId="0" xfId="0" applyNumberFormat="1" applyFont="1" applyFill="1" applyBorder="1"/>
    <xf numFmtId="0" fontId="0" fillId="0" borderId="0" xfId="0"/>
    <xf numFmtId="0" fontId="3" fillId="0" borderId="21" xfId="0" applyNumberFormat="1" applyFont="1" applyFill="1" applyBorder="1" applyAlignment="1" applyProtection="1">
      <alignment horizontal="center"/>
    </xf>
    <xf numFmtId="0" fontId="0" fillId="5" borderId="21" xfId="0" applyFill="1" applyBorder="1" applyAlignment="1">
      <alignment horizontal="center"/>
    </xf>
    <xf numFmtId="0" fontId="30" fillId="0" borderId="21" xfId="0" applyFont="1" applyFill="1" applyBorder="1" applyAlignment="1">
      <alignment horizontal="center" vertical="center" wrapText="1" readingOrder="1"/>
    </xf>
    <xf numFmtId="0" fontId="31" fillId="0" borderId="21" xfId="2" applyFont="1" applyFill="1" applyBorder="1" applyAlignment="1">
      <alignment horizontal="center"/>
    </xf>
    <xf numFmtId="0" fontId="32" fillId="0" borderId="21" xfId="0" applyNumberFormat="1" applyFont="1" applyFill="1" applyBorder="1" applyAlignment="1" applyProtection="1">
      <alignment horizontal="center"/>
    </xf>
    <xf numFmtId="3" fontId="33" fillId="5" borderId="21" xfId="2" applyNumberFormat="1" applyFont="1" applyFill="1" applyBorder="1" applyAlignment="1">
      <alignment horizontal="center"/>
    </xf>
    <xf numFmtId="14" fontId="0" fillId="0" borderId="21" xfId="1" applyNumberFormat="1" applyFont="1" applyBorder="1" applyAlignment="1">
      <alignment horizontal="center"/>
    </xf>
    <xf numFmtId="3" fontId="26" fillId="0" borderId="21" xfId="2" applyNumberFormat="1" applyFont="1" applyFill="1" applyBorder="1" applyAlignment="1">
      <alignment horizontal="center"/>
    </xf>
    <xf numFmtId="9" fontId="26" fillId="0" borderId="21" xfId="4" applyFont="1" applyFill="1" applyBorder="1" applyAlignment="1">
      <alignment horizontal="center"/>
    </xf>
    <xf numFmtId="14" fontId="3" fillId="0" borderId="21" xfId="0" applyNumberFormat="1" applyFont="1" applyBorder="1" applyAlignment="1">
      <alignment horizontal="center"/>
    </xf>
    <xf numFmtId="0" fontId="0" fillId="0" borderId="21" xfId="0" applyFill="1" applyBorder="1" applyAlignment="1">
      <alignment horizontal="center"/>
    </xf>
    <xf numFmtId="3" fontId="29" fillId="5" borderId="21" xfId="2" applyNumberFormat="1" applyFont="1" applyFill="1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1" xfId="0" applyBorder="1"/>
    <xf numFmtId="0" fontId="32" fillId="0" borderId="2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21" xfId="0" applyFont="1" applyBorder="1" applyAlignment="1">
      <alignment horizontal="center"/>
    </xf>
    <xf numFmtId="0" fontId="31" fillId="5" borderId="21" xfId="2" applyFont="1" applyFill="1" applyBorder="1" applyAlignment="1">
      <alignment horizontal="center"/>
    </xf>
    <xf numFmtId="3" fontId="34" fillId="5" borderId="21" xfId="2" applyNumberFormat="1" applyFont="1" applyFill="1" applyBorder="1" applyAlignment="1">
      <alignment horizontal="center"/>
    </xf>
    <xf numFmtId="0" fontId="0" fillId="0" borderId="21" xfId="0" applyFont="1" applyFill="1" applyBorder="1" applyAlignment="1">
      <alignment horizontal="center"/>
    </xf>
    <xf numFmtId="0" fontId="0" fillId="0" borderId="21" xfId="0" applyFont="1" applyBorder="1" applyAlignment="1">
      <alignment horizontal="center"/>
    </xf>
    <xf numFmtId="0" fontId="0" fillId="0" borderId="22" xfId="0" applyBorder="1" applyAlignment="1">
      <alignment horizontal="center"/>
    </xf>
    <xf numFmtId="0" fontId="2" fillId="0" borderId="22" xfId="5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0" fillId="0" borderId="22" xfId="0" applyFill="1" applyBorder="1" applyAlignment="1">
      <alignment horizontal="center"/>
    </xf>
    <xf numFmtId="14" fontId="0" fillId="0" borderId="21" xfId="0" applyNumberFormat="1" applyBorder="1" applyAlignment="1">
      <alignment horizontal="center"/>
    </xf>
    <xf numFmtId="10" fontId="9" fillId="0" borderId="10" xfId="4" applyNumberFormat="1" applyFont="1" applyFill="1" applyBorder="1" applyAlignment="1">
      <alignment horizontal="center" vertical="center" wrapText="1"/>
    </xf>
  </cellXfs>
  <cellStyles count="6">
    <cellStyle name="Comma" xfId="1" builtinId="3"/>
    <cellStyle name="Normal" xfId="0" builtinId="0"/>
    <cellStyle name="Normal 3" xfId="2" xr:uid="{00000000-0005-0000-0000-000002000000}"/>
    <cellStyle name="Normal 9" xfId="3" xr:uid="{00000000-0005-0000-0000-000003000000}"/>
    <cellStyle name="Normal_אחים ואחיות" xfId="5" xr:uid="{7EE13FA1-F5EF-47DD-B372-998A2A8CA558}"/>
    <cellStyle name="Percent" xfId="4" builtinId="5"/>
  </cellStyles>
  <dxfs count="8"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</dxfs>
  <tableStyles count="1" defaultTableStyle="TableStyleMedium2" defaultPivotStyle="PivotStyleLight16">
    <tableStyle name="Invisible" pivot="0" table="0" count="0" xr9:uid="{CA87097F-178A-465C-8EC9-938A0A88FC84}"/>
  </tableStyles>
  <colors>
    <mruColors>
      <color rgb="FFB2B2B2"/>
      <color rgb="FF7F93AD"/>
      <color rgb="FF7A8FAA"/>
      <color rgb="FF6077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L29"/>
  <sheetViews>
    <sheetView showGridLines="0" rightToLeft="1" workbookViewId="0">
      <selection activeCell="D29" sqref="D29"/>
    </sheetView>
  </sheetViews>
  <sheetFormatPr defaultColWidth="0" defaultRowHeight="14.25"/>
  <cols>
    <col min="1" max="1" width="29.5" bestFit="1" customWidth="1"/>
    <col min="2" max="2" width="11" customWidth="1"/>
    <col min="3" max="3" width="4.625" customWidth="1"/>
    <col min="4" max="4" width="67.5" customWidth="1"/>
    <col min="5" max="9" width="9" hidden="1" customWidth="1"/>
    <col min="10" max="10" width="34.75" hidden="1" customWidth="1"/>
    <col min="11" max="11" width="25.875" hidden="1" customWidth="1"/>
    <col min="12" max="12" width="21.5" hidden="1" customWidth="1"/>
    <col min="13" max="16384" width="9" hidden="1"/>
  </cols>
  <sheetData>
    <row r="1" spans="1:8" ht="18">
      <c r="A1" s="27" t="s">
        <v>177</v>
      </c>
      <c r="B1" s="28"/>
      <c r="C1" s="28"/>
      <c r="D1" s="28"/>
    </row>
    <row r="3" spans="1:8">
      <c r="A3" t="s">
        <v>178</v>
      </c>
      <c r="D3" s="95" t="s">
        <v>179</v>
      </c>
    </row>
    <row r="5" spans="1:8">
      <c r="A5" t="s">
        <v>180</v>
      </c>
      <c r="D5" s="95" t="s">
        <v>1185</v>
      </c>
    </row>
    <row r="7" spans="1:8">
      <c r="A7" t="s">
        <v>181</v>
      </c>
      <c r="D7" s="95" t="s">
        <v>1191</v>
      </c>
    </row>
    <row r="8" spans="1:8">
      <c r="D8" s="26"/>
      <c r="E8" s="26"/>
      <c r="F8" s="26"/>
      <c r="G8" s="26"/>
      <c r="H8" s="26"/>
    </row>
    <row r="9" spans="1:8">
      <c r="A9" t="s">
        <v>182</v>
      </c>
      <c r="D9" s="95">
        <v>2024</v>
      </c>
    </row>
    <row r="11" spans="1:8">
      <c r="A11" t="s">
        <v>183</v>
      </c>
      <c r="D11" s="95" t="s">
        <v>1233</v>
      </c>
    </row>
    <row r="13" spans="1:8">
      <c r="A13" t="s">
        <v>184</v>
      </c>
      <c r="D13" s="96">
        <f>IFERROR(VLOOKUP(D11,'File Name Info'!A35:B121,2,0),"תא מחושב")</f>
        <v>510927536</v>
      </c>
    </row>
    <row r="15" spans="1:8" ht="15">
      <c r="A15" s="13" t="s">
        <v>185</v>
      </c>
      <c r="D15" s="96" t="str">
        <f>IF(D5="לממונה",CONCATENATE(D13, "_",VLOOKUP(D3,Full_Type,2,0),"_",D7,VLOOKUP(D9,Full_Year,2,0),".xlxs"),IF(D5="לציבור",CONCATENATE(D13,"_",VLOOKUP(D3,Full_Type_Nostro,2,0),"_",VLOOKUP(D5,Full_File_Type,2,0),"_",D7,VLOOKUP(D9,Full_Year,2,0),".xlsx"),"שם קובץ לשמירה"))</f>
        <v>510927536_gm_0324.xlxs</v>
      </c>
    </row>
    <row r="16" spans="1:8" ht="15">
      <c r="A16" s="13"/>
      <c r="D16" s="26"/>
      <c r="E16" s="26"/>
      <c r="F16" s="26"/>
      <c r="G16" s="26"/>
      <c r="H16" s="26"/>
    </row>
    <row r="17" spans="1:8" ht="15">
      <c r="A17" s="13" t="s">
        <v>186</v>
      </c>
      <c r="B17" s="11" t="s">
        <v>187</v>
      </c>
      <c r="C17" s="11"/>
      <c r="D17" s="97"/>
    </row>
    <row r="18" spans="1:8">
      <c r="A18" s="9"/>
      <c r="D18" s="12"/>
      <c r="E18" s="12"/>
      <c r="F18" s="12"/>
      <c r="G18" s="12"/>
      <c r="H18" s="12"/>
    </row>
    <row r="19" spans="1:8">
      <c r="A19" s="9"/>
      <c r="B19" s="11" t="s">
        <v>188</v>
      </c>
      <c r="C19" s="11"/>
      <c r="D19" s="97"/>
    </row>
    <row r="20" spans="1:8">
      <c r="A20" s="9"/>
      <c r="D20" s="12"/>
      <c r="E20" s="12"/>
      <c r="F20" s="12"/>
      <c r="G20" s="12"/>
      <c r="H20" s="12"/>
    </row>
    <row r="21" spans="1:8">
      <c r="A21" s="9"/>
      <c r="B21" s="11" t="s">
        <v>189</v>
      </c>
      <c r="C21" s="11"/>
      <c r="D21" s="98"/>
    </row>
    <row r="22" spans="1:8">
      <c r="A22" s="9"/>
      <c r="B22" s="10"/>
      <c r="C22" s="10"/>
    </row>
    <row r="23" spans="1:8" ht="15">
      <c r="A23" s="13" t="s">
        <v>190</v>
      </c>
      <c r="D23" t="s">
        <v>191</v>
      </c>
    </row>
    <row r="25" spans="1:8">
      <c r="D25" s="1"/>
    </row>
    <row r="28" spans="1:8" ht="14.1" customHeight="1">
      <c r="A28" s="21"/>
      <c r="D28" s="22"/>
      <c r="E28" s="24"/>
      <c r="F28" s="24"/>
      <c r="G28" s="24"/>
      <c r="H28" s="24"/>
    </row>
    <row r="29" spans="1:8">
      <c r="D29" s="11"/>
      <c r="E29" s="11"/>
      <c r="F29" s="11"/>
      <c r="G29" s="11"/>
      <c r="H29" s="11"/>
    </row>
  </sheetData>
  <conditionalFormatting sqref="D3">
    <cfRule type="containsText" dxfId="7" priority="13" operator="containsText" text="Please fill in data">
      <formula>NOT(ISERROR(SEARCH("Please fill in data",D3)))</formula>
    </cfRule>
  </conditionalFormatting>
  <conditionalFormatting sqref="D5">
    <cfRule type="containsText" dxfId="6" priority="7" operator="containsText" text="Please fill in data">
      <formula>NOT(ISERROR(SEARCH("Please fill in data",D5)))</formula>
    </cfRule>
  </conditionalFormatting>
  <conditionalFormatting sqref="D7:D9">
    <cfRule type="containsText" dxfId="5" priority="5" operator="containsText" text="Please fill in data">
      <formula>NOT(ISERROR(SEARCH("Please fill in data",D7)))</formula>
    </cfRule>
  </conditionalFormatting>
  <conditionalFormatting sqref="D11">
    <cfRule type="containsText" dxfId="4" priority="4" operator="containsText" text="Please fill in data">
      <formula>NOT(ISERROR(SEARCH("Please fill in data",D11)))</formula>
    </cfRule>
  </conditionalFormatting>
  <conditionalFormatting sqref="D13">
    <cfRule type="containsText" dxfId="3" priority="3" operator="containsText" text="Please fill in data">
      <formula>NOT(ISERROR(SEARCH("Please fill in data",D13)))</formula>
    </cfRule>
  </conditionalFormatting>
  <conditionalFormatting sqref="D15:D17">
    <cfRule type="containsText" dxfId="2" priority="1" operator="containsText" text="Please fill in data">
      <formula>NOT(ISERROR(SEARCH("Please fill in data",D15)))</formula>
    </cfRule>
  </conditionalFormatting>
  <conditionalFormatting sqref="D19">
    <cfRule type="containsText" dxfId="1" priority="20" operator="containsText" text="Please fill in data">
      <formula>NOT(ISERROR(SEARCH("Please fill in data",D19)))</formula>
    </cfRule>
  </conditionalFormatting>
  <conditionalFormatting sqref="D21">
    <cfRule type="containsText" dxfId="0" priority="19" operator="containsText" text="Please fill in data">
      <formula>NOT(ISERROR(SEARCH("Please fill in data",D21)))</formula>
    </cfRule>
  </conditionalFormatting>
  <dataValidations count="5">
    <dataValidation type="list" allowBlank="1" showInputMessage="1" showErrorMessage="1" sqref="D3" xr:uid="{00000000-0002-0000-0000-000000000000}">
      <formula1>Type</formula1>
    </dataValidation>
    <dataValidation type="list" allowBlank="1" showInputMessage="1" showErrorMessage="1" sqref="D5" xr:uid="{00000000-0002-0000-0000-000001000000}">
      <formula1>File_Type</formula1>
    </dataValidation>
    <dataValidation type="list" allowBlank="1" showInputMessage="1" showErrorMessage="1" sqref="D7" xr:uid="{00000000-0002-0000-0000-000002000000}">
      <formula1>QTR</formula1>
    </dataValidation>
    <dataValidation type="list" allowBlank="1" showInputMessage="1" showErrorMessage="1" sqref="D9" xr:uid="{00000000-0002-0000-0000-000003000000}">
      <formula1>YEAR</formula1>
    </dataValidation>
    <dataValidation type="list" allowBlank="1" showInputMessage="1" showErrorMessage="1" sqref="D11" xr:uid="{00000000-0002-0000-0000-000004000000}">
      <formula1>Company_Name</formula1>
    </dataValidation>
  </dataValidation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/>
  <dimension ref="A1:Y2"/>
  <sheetViews>
    <sheetView rightToLeft="1" zoomScale="70" zoomScaleNormal="70" workbookViewId="0">
      <selection sqref="A1:Y2"/>
    </sheetView>
  </sheetViews>
  <sheetFormatPr defaultColWidth="0" defaultRowHeight="14.25" zeroHeight="1"/>
  <cols>
    <col min="1" max="4" width="11.625" style="2" customWidth="1"/>
    <col min="5" max="5" width="11.625" style="4" customWidth="1"/>
    <col min="6" max="25" width="11.625" style="2" customWidth="1"/>
    <col min="26" max="16384" width="9" style="2" hidden="1"/>
  </cols>
  <sheetData>
    <row r="1" spans="1:25" ht="66.75" customHeight="1">
      <c r="A1" s="15" t="s">
        <v>0</v>
      </c>
      <c r="B1" s="15" t="s">
        <v>1</v>
      </c>
      <c r="C1" s="15" t="s">
        <v>2</v>
      </c>
      <c r="D1" s="15" t="s">
        <v>143</v>
      </c>
      <c r="E1" s="15" t="s">
        <v>144</v>
      </c>
      <c r="F1" s="15" t="s">
        <v>3</v>
      </c>
      <c r="G1" s="15" t="s">
        <v>4</v>
      </c>
      <c r="H1" s="15" t="s">
        <v>145</v>
      </c>
      <c r="I1" s="15" t="s">
        <v>6</v>
      </c>
      <c r="J1" s="15" t="s">
        <v>7</v>
      </c>
      <c r="K1" s="15" t="s">
        <v>326</v>
      </c>
      <c r="L1" s="15" t="s">
        <v>8</v>
      </c>
      <c r="M1" s="15" t="s">
        <v>1110</v>
      </c>
      <c r="N1" s="15" t="s">
        <v>146</v>
      </c>
      <c r="O1" s="15" t="s">
        <v>1111</v>
      </c>
      <c r="P1" s="15" t="s">
        <v>121</v>
      </c>
      <c r="Q1" s="15" t="s">
        <v>11</v>
      </c>
      <c r="R1" s="157" t="s">
        <v>1112</v>
      </c>
      <c r="S1" s="15" t="s">
        <v>1113</v>
      </c>
      <c r="T1" s="15" t="s">
        <v>17</v>
      </c>
      <c r="U1" s="147" t="s">
        <v>18</v>
      </c>
      <c r="V1" s="157" t="s">
        <v>19</v>
      </c>
      <c r="W1" s="15" t="s">
        <v>20</v>
      </c>
      <c r="X1" s="152" t="s">
        <v>24</v>
      </c>
      <c r="Y1" s="152" t="s">
        <v>25</v>
      </c>
    </row>
    <row r="2" spans="1:25">
      <c r="A2" s="23">
        <v>418</v>
      </c>
      <c r="B2" s="16">
        <v>418</v>
      </c>
      <c r="C2" s="16" t="s">
        <v>1938</v>
      </c>
      <c r="D2" s="16" t="s">
        <v>1939</v>
      </c>
      <c r="E2" s="14" t="s">
        <v>1449</v>
      </c>
      <c r="F2" s="16" t="s">
        <v>2455</v>
      </c>
      <c r="G2" s="16" t="s">
        <v>2456</v>
      </c>
      <c r="H2" s="14" t="s">
        <v>321</v>
      </c>
      <c r="I2" s="14" t="s">
        <v>30</v>
      </c>
      <c r="J2" s="14" t="s">
        <v>30</v>
      </c>
      <c r="K2" s="16" t="s">
        <v>327</v>
      </c>
      <c r="L2" s="14" t="s">
        <v>42</v>
      </c>
      <c r="M2" s="16" t="s">
        <v>1941</v>
      </c>
      <c r="N2" s="16" t="s">
        <v>479</v>
      </c>
      <c r="O2" s="16" t="s">
        <v>1463</v>
      </c>
      <c r="P2" s="16" t="s">
        <v>135</v>
      </c>
      <c r="Q2" s="14" t="s">
        <v>34</v>
      </c>
      <c r="R2" s="167">
        <v>0</v>
      </c>
      <c r="S2" s="142">
        <v>0</v>
      </c>
      <c r="T2" s="141">
        <v>180300</v>
      </c>
      <c r="U2" s="163">
        <v>1</v>
      </c>
      <c r="V2" s="164">
        <v>12.4</v>
      </c>
      <c r="W2" s="141">
        <v>22.356999999999999</v>
      </c>
      <c r="X2" s="162">
        <v>1</v>
      </c>
      <c r="Y2" s="162">
        <v>1.08350521207219E-5</v>
      </c>
    </row>
  </sheetData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8">
    <dataValidation type="list" allowBlank="1" showInputMessage="1" showErrorMessage="1" sqref="I2" xr:uid="{00000000-0002-0000-0900-000000000000}">
      <formula1>israel_abroad</formula1>
    </dataValidation>
    <dataValidation type="list" allowBlank="1" showInputMessage="1" showErrorMessage="1" sqref="N2" xr:uid="{00000000-0002-0000-0900-000001000000}">
      <formula1>Industry_sectors</formula1>
    </dataValidation>
    <dataValidation type="list" allowBlank="1" showInputMessage="1" showErrorMessage="1" sqref="P2" xr:uid="{00000000-0002-0000-0900-000002000000}">
      <formula1>Holding_interest</formula1>
    </dataValidation>
    <dataValidation type="list" allowBlank="1" showInputMessage="1" showErrorMessage="1" sqref="J2" xr:uid="{00000000-0002-0000-0900-000003000000}">
      <formula1>Country_list</formula1>
    </dataValidation>
    <dataValidation type="list" allowBlank="1" showInputMessage="1" showErrorMessage="1" sqref="E2" xr:uid="{00000000-0002-0000-0900-000004000000}">
      <formula1>Issuer_Type_TFunds</formula1>
    </dataValidation>
    <dataValidation type="list" allowBlank="1" showInputMessage="1" showErrorMessage="1" sqref="H2" xr:uid="{00000000-0002-0000-0900-000005000000}">
      <formula1>Security_ID_Number_Type</formula1>
    </dataValidation>
    <dataValidation type="list" allowBlank="1" showInputMessage="1" showErrorMessage="1" sqref="K2" xr:uid="{00000000-0002-0000-0900-000006000000}">
      <formula1>tradeable_status_warrants</formula1>
    </dataValidation>
    <dataValidation type="list" allowBlank="1" showInputMessage="1" showErrorMessage="1" sqref="L2" xr:uid="{00000000-0002-0000-0900-000007000000}">
      <formula1>Stock_Exchange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/>
  <dimension ref="A1:X1"/>
  <sheetViews>
    <sheetView rightToLeft="1" zoomScale="70" zoomScaleNormal="70" workbookViewId="0">
      <selection sqref="A1:X1"/>
    </sheetView>
  </sheetViews>
  <sheetFormatPr defaultColWidth="0" defaultRowHeight="14.25" zeroHeight="1"/>
  <cols>
    <col min="1" max="4" width="11.625" style="2" customWidth="1"/>
    <col min="5" max="5" width="11.625" style="4" customWidth="1"/>
    <col min="6" max="24" width="11.625" style="2" customWidth="1"/>
    <col min="25" max="16384" width="9" style="2" hidden="1"/>
  </cols>
  <sheetData>
    <row r="1" spans="1:24" ht="66.75" customHeight="1">
      <c r="A1" s="15" t="s">
        <v>0</v>
      </c>
      <c r="B1" s="15" t="s">
        <v>1</v>
      </c>
      <c r="C1" s="15" t="s">
        <v>2</v>
      </c>
      <c r="D1" s="15" t="s">
        <v>143</v>
      </c>
      <c r="E1" s="15" t="s">
        <v>144</v>
      </c>
      <c r="F1" s="15" t="s">
        <v>3</v>
      </c>
      <c r="G1" s="15" t="s">
        <v>4</v>
      </c>
      <c r="H1" s="15" t="s">
        <v>145</v>
      </c>
      <c r="I1" s="15" t="s">
        <v>5</v>
      </c>
      <c r="J1" s="15" t="s">
        <v>6</v>
      </c>
      <c r="K1" s="15" t="s">
        <v>7</v>
      </c>
      <c r="L1" s="15" t="s">
        <v>8</v>
      </c>
      <c r="M1" s="15" t="s">
        <v>146</v>
      </c>
      <c r="N1" s="15" t="s">
        <v>175</v>
      </c>
      <c r="O1" s="15" t="s">
        <v>1111</v>
      </c>
      <c r="P1" s="15" t="s">
        <v>121</v>
      </c>
      <c r="Q1" s="15" t="s">
        <v>11</v>
      </c>
      <c r="R1" s="15" t="s">
        <v>1112</v>
      </c>
      <c r="S1" s="15" t="s">
        <v>17</v>
      </c>
      <c r="T1" s="15" t="s">
        <v>18</v>
      </c>
      <c r="U1" s="15" t="s">
        <v>19</v>
      </c>
      <c r="V1" s="15" t="s">
        <v>20</v>
      </c>
      <c r="W1" s="15" t="s">
        <v>24</v>
      </c>
      <c r="X1" s="15" t="s">
        <v>25</v>
      </c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3"/>
  <dimension ref="A1:T4"/>
  <sheetViews>
    <sheetView rightToLeft="1" zoomScale="70" zoomScaleNormal="70" workbookViewId="0">
      <selection sqref="A1:T4"/>
    </sheetView>
  </sheetViews>
  <sheetFormatPr defaultColWidth="0" defaultRowHeight="14.25" zeroHeight="1"/>
  <cols>
    <col min="1" max="4" width="11.625" style="2" customWidth="1"/>
    <col min="5" max="5" width="11.625" style="4" customWidth="1"/>
    <col min="6" max="20" width="11.625" style="2" customWidth="1"/>
    <col min="21" max="16384" width="9" style="2" hidden="1"/>
  </cols>
  <sheetData>
    <row r="1" spans="1:20" ht="66.75" customHeight="1">
      <c r="A1" s="15" t="s">
        <v>0</v>
      </c>
      <c r="B1" s="15" t="s">
        <v>1</v>
      </c>
      <c r="C1" s="15" t="s">
        <v>2</v>
      </c>
      <c r="D1" s="15" t="s">
        <v>143</v>
      </c>
      <c r="E1" s="15" t="s">
        <v>144</v>
      </c>
      <c r="F1" s="15" t="s">
        <v>3</v>
      </c>
      <c r="G1" s="15" t="s">
        <v>4</v>
      </c>
      <c r="H1" s="15" t="s">
        <v>145</v>
      </c>
      <c r="I1" s="15" t="s">
        <v>6</v>
      </c>
      <c r="J1" s="15" t="s">
        <v>7</v>
      </c>
      <c r="K1" s="15" t="s">
        <v>8</v>
      </c>
      <c r="L1" s="15" t="s">
        <v>175</v>
      </c>
      <c r="M1" s="15" t="s">
        <v>121</v>
      </c>
      <c r="N1" s="15" t="s">
        <v>11</v>
      </c>
      <c r="O1" s="15" t="s">
        <v>17</v>
      </c>
      <c r="P1" s="147" t="s">
        <v>18</v>
      </c>
      <c r="Q1" s="157" t="s">
        <v>19</v>
      </c>
      <c r="R1" s="15" t="s">
        <v>20</v>
      </c>
      <c r="S1" s="152" t="s">
        <v>24</v>
      </c>
      <c r="T1" s="152" t="s">
        <v>25</v>
      </c>
    </row>
    <row r="2" spans="1:20">
      <c r="A2" s="16">
        <v>418</v>
      </c>
      <c r="B2" s="16">
        <v>418</v>
      </c>
      <c r="C2" s="2" t="s">
        <v>2446</v>
      </c>
      <c r="D2" s="2" t="s">
        <v>2447</v>
      </c>
      <c r="E2" s="14" t="s">
        <v>33</v>
      </c>
      <c r="F2" s="16" t="s">
        <v>2448</v>
      </c>
      <c r="G2" s="16" t="s">
        <v>2449</v>
      </c>
      <c r="H2" s="14" t="s">
        <v>315</v>
      </c>
      <c r="I2" s="14" t="s">
        <v>103</v>
      </c>
      <c r="J2" s="14" t="s">
        <v>104</v>
      </c>
      <c r="K2" s="14" t="s">
        <v>2450</v>
      </c>
      <c r="L2" s="16" t="s">
        <v>747</v>
      </c>
      <c r="M2" s="16" t="s">
        <v>135</v>
      </c>
      <c r="N2" s="14" t="s">
        <v>108</v>
      </c>
      <c r="O2" s="141">
        <v>2</v>
      </c>
      <c r="P2" s="163">
        <v>3.71</v>
      </c>
      <c r="Q2" s="164">
        <v>5814.25</v>
      </c>
      <c r="R2" s="141">
        <v>45.652000000000001</v>
      </c>
      <c r="S2" s="162">
        <v>3.4343570386142698E-2</v>
      </c>
      <c r="T2" s="162">
        <v>2.21242786950845E-5</v>
      </c>
    </row>
    <row r="3" spans="1:20">
      <c r="A3" s="16">
        <v>418</v>
      </c>
      <c r="B3" s="16">
        <v>418</v>
      </c>
      <c r="C3" s="2" t="s">
        <v>2446</v>
      </c>
      <c r="D3" s="2" t="s">
        <v>2447</v>
      </c>
      <c r="E3" s="14" t="s">
        <v>33</v>
      </c>
      <c r="F3" s="16" t="s">
        <v>2451</v>
      </c>
      <c r="G3" s="16" t="s">
        <v>2452</v>
      </c>
      <c r="H3" s="14" t="s">
        <v>315</v>
      </c>
      <c r="I3" s="14" t="s">
        <v>103</v>
      </c>
      <c r="J3" s="14" t="s">
        <v>104</v>
      </c>
      <c r="K3" s="14" t="s">
        <v>2450</v>
      </c>
      <c r="L3" s="16" t="s">
        <v>747</v>
      </c>
      <c r="M3" s="16" t="s">
        <v>135</v>
      </c>
      <c r="N3" s="14" t="s">
        <v>108</v>
      </c>
      <c r="O3" s="141">
        <v>53</v>
      </c>
      <c r="P3" s="163">
        <v>3.71</v>
      </c>
      <c r="Q3" s="164">
        <v>20261.25</v>
      </c>
      <c r="R3" s="141">
        <v>1288.1310000000001</v>
      </c>
      <c r="S3" s="162">
        <v>0.96905805350387397</v>
      </c>
      <c r="T3" s="162">
        <v>6.2427144896054596E-4</v>
      </c>
    </row>
    <row r="4" spans="1:20">
      <c r="A4" s="16">
        <v>418</v>
      </c>
      <c r="B4" s="16">
        <v>418</v>
      </c>
      <c r="C4" s="2" t="s">
        <v>2446</v>
      </c>
      <c r="D4" s="2" t="s">
        <v>2447</v>
      </c>
      <c r="E4" s="14" t="s">
        <v>33</v>
      </c>
      <c r="F4" s="16" t="s">
        <v>2453</v>
      </c>
      <c r="G4" s="16" t="s">
        <v>2454</v>
      </c>
      <c r="H4" s="14" t="s">
        <v>315</v>
      </c>
      <c r="I4" s="14" t="s">
        <v>103</v>
      </c>
      <c r="J4" s="14"/>
      <c r="K4" s="14" t="s">
        <v>315</v>
      </c>
      <c r="L4" s="16" t="s">
        <v>315</v>
      </c>
      <c r="M4" s="16" t="s">
        <v>135</v>
      </c>
      <c r="N4" s="14" t="s">
        <v>108</v>
      </c>
      <c r="O4" s="141">
        <v>4</v>
      </c>
      <c r="P4" s="163">
        <v>3.71</v>
      </c>
      <c r="Q4" s="164">
        <v>118.297</v>
      </c>
      <c r="R4" s="141">
        <v>-4.5220000000000002</v>
      </c>
      <c r="S4" s="162">
        <v>-3.4016238900170899E-3</v>
      </c>
      <c r="T4" s="162">
        <v>-2.19134103159413E-6</v>
      </c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7">
    <dataValidation type="list" allowBlank="1" showInputMessage="1" showErrorMessage="1" sqref="I2:I4" xr:uid="{00000000-0002-0000-0B00-000000000000}">
      <formula1>israel_abroad</formula1>
    </dataValidation>
    <dataValidation type="list" allowBlank="1" showInputMessage="1" showErrorMessage="1" sqref="M2:M4" xr:uid="{00000000-0002-0000-0B00-000001000000}">
      <formula1>Holding_interest</formula1>
    </dataValidation>
    <dataValidation type="list" allowBlank="1" showInputMessage="1" showErrorMessage="1" sqref="L2:L4" xr:uid="{00000000-0002-0000-0B00-000002000000}">
      <formula1>Underlying_Asset</formula1>
    </dataValidation>
    <dataValidation type="list" allowBlank="1" showInputMessage="1" showErrorMessage="1" sqref="J2:J4" xr:uid="{00000000-0002-0000-0B00-000003000000}">
      <formula1>Country_list</formula1>
    </dataValidation>
    <dataValidation type="list" allowBlank="1" showInputMessage="1" showErrorMessage="1" sqref="E2:E4" xr:uid="{00000000-0002-0000-0B00-000004000000}">
      <formula1>Issuer_Type_TFunds</formula1>
    </dataValidation>
    <dataValidation type="list" allowBlank="1" showInputMessage="1" showErrorMessage="1" sqref="H2:H4" xr:uid="{00000000-0002-0000-0B00-000005000000}">
      <formula1>Security_ID_Number_Type</formula1>
    </dataValidation>
    <dataValidation type="list" allowBlank="1" showInputMessage="1" showErrorMessage="1" sqref="K2:K4" xr:uid="{00000000-0002-0000-0B00-000006000000}">
      <formula1>Stock_Exchange</formula1>
    </dataValidation>
  </dataValidations>
  <pageMargins left="0.7" right="0.7" top="0.75" bottom="0.75" header="0.3" footer="0.3"/>
  <pageSetup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:AB3"/>
  <sheetViews>
    <sheetView rightToLeft="1" zoomScale="70" zoomScaleNormal="70" workbookViewId="0">
      <selection sqref="A1:AB3"/>
    </sheetView>
  </sheetViews>
  <sheetFormatPr defaultColWidth="0" defaultRowHeight="14.25" zeroHeight="1"/>
  <cols>
    <col min="1" max="4" width="11.625" style="2" customWidth="1"/>
    <col min="5" max="5" width="11.625" style="4" customWidth="1"/>
    <col min="6" max="16" width="11.625" style="2" customWidth="1"/>
    <col min="17" max="17" width="11.625" style="136" customWidth="1"/>
    <col min="18" max="28" width="11.625" style="2" customWidth="1"/>
    <col min="29" max="16384" width="9" style="2" hidden="1"/>
  </cols>
  <sheetData>
    <row r="1" spans="1:28" ht="66.75" customHeight="1">
      <c r="A1" s="15" t="s">
        <v>0</v>
      </c>
      <c r="B1" s="15" t="s">
        <v>1</v>
      </c>
      <c r="C1" s="15" t="s">
        <v>2</v>
      </c>
      <c r="D1" s="15" t="s">
        <v>143</v>
      </c>
      <c r="E1" s="15" t="s">
        <v>144</v>
      </c>
      <c r="F1" s="15" t="s">
        <v>3</v>
      </c>
      <c r="G1" s="15" t="s">
        <v>4</v>
      </c>
      <c r="H1" s="15" t="s">
        <v>145</v>
      </c>
      <c r="I1" s="15" t="s">
        <v>5</v>
      </c>
      <c r="J1" s="15" t="s">
        <v>6</v>
      </c>
      <c r="K1" s="15" t="s">
        <v>7</v>
      </c>
      <c r="L1" s="15" t="s">
        <v>326</v>
      </c>
      <c r="M1" s="15" t="s">
        <v>8</v>
      </c>
      <c r="N1" s="15" t="s">
        <v>175</v>
      </c>
      <c r="O1" s="15" t="s">
        <v>121</v>
      </c>
      <c r="P1" s="15" t="s">
        <v>12</v>
      </c>
      <c r="Q1" s="149" t="s">
        <v>14</v>
      </c>
      <c r="R1" s="152" t="s">
        <v>15</v>
      </c>
      <c r="S1" s="15" t="s">
        <v>9</v>
      </c>
      <c r="T1" s="15" t="s">
        <v>10</v>
      </c>
      <c r="U1" s="15" t="s">
        <v>176</v>
      </c>
      <c r="V1" s="15" t="s">
        <v>11</v>
      </c>
      <c r="W1" s="15" t="s">
        <v>17</v>
      </c>
      <c r="X1" s="147" t="s">
        <v>18</v>
      </c>
      <c r="Y1" s="157" t="s">
        <v>19</v>
      </c>
      <c r="Z1" s="15" t="s">
        <v>20</v>
      </c>
      <c r="AA1" s="152" t="s">
        <v>24</v>
      </c>
      <c r="AB1" s="152" t="s">
        <v>25</v>
      </c>
    </row>
    <row r="2" spans="1:28">
      <c r="A2" s="16">
        <v>418</v>
      </c>
      <c r="B2" s="16">
        <v>418</v>
      </c>
      <c r="C2" s="16" t="s">
        <v>2710</v>
      </c>
      <c r="D2" s="16" t="s">
        <v>2711</v>
      </c>
      <c r="E2" s="14" t="s">
        <v>1449</v>
      </c>
      <c r="F2" s="16" t="s">
        <v>2712</v>
      </c>
      <c r="G2" s="12" t="s">
        <v>2713</v>
      </c>
      <c r="H2" s="14" t="s">
        <v>321</v>
      </c>
      <c r="I2" s="16" t="s">
        <v>995</v>
      </c>
      <c r="J2" s="14" t="s">
        <v>30</v>
      </c>
      <c r="K2" s="14" t="s">
        <v>30</v>
      </c>
      <c r="L2" s="16" t="s">
        <v>327</v>
      </c>
      <c r="M2" s="14" t="s">
        <v>42</v>
      </c>
      <c r="N2" s="16" t="s">
        <v>744</v>
      </c>
      <c r="O2" s="16" t="s">
        <v>135</v>
      </c>
      <c r="P2" s="141">
        <v>3.2690000000000001</v>
      </c>
      <c r="Q2" s="160">
        <v>5.0000000000000001E-4</v>
      </c>
      <c r="R2" s="162">
        <v>2.3390000000000001E-2</v>
      </c>
      <c r="S2" s="16" t="s">
        <v>173</v>
      </c>
      <c r="T2" s="16" t="s">
        <v>174</v>
      </c>
      <c r="U2" s="16" t="s">
        <v>406</v>
      </c>
      <c r="V2" s="14" t="s">
        <v>34</v>
      </c>
      <c r="W2" s="141">
        <v>10322013.460000001</v>
      </c>
      <c r="X2" s="163">
        <v>1</v>
      </c>
      <c r="Y2" s="164">
        <v>106.4</v>
      </c>
      <c r="Z2" s="141">
        <v>10982.621999999999</v>
      </c>
      <c r="AA2" s="162">
        <v>1</v>
      </c>
      <c r="AB2" s="162">
        <v>5.3225486767129E-3</v>
      </c>
    </row>
    <row r="3" spans="1:28">
      <c r="A3" s="16">
        <v>418</v>
      </c>
      <c r="B3" s="16">
        <v>1456</v>
      </c>
      <c r="C3" s="16" t="s">
        <v>2710</v>
      </c>
      <c r="D3" s="16" t="s">
        <v>2711</v>
      </c>
      <c r="E3" s="14" t="s">
        <v>1449</v>
      </c>
      <c r="F3" s="16" t="s">
        <v>2712</v>
      </c>
      <c r="G3" s="16" t="s">
        <v>2713</v>
      </c>
      <c r="H3" s="14" t="s">
        <v>321</v>
      </c>
      <c r="I3" s="16" t="s">
        <v>995</v>
      </c>
      <c r="J3" s="14" t="s">
        <v>30</v>
      </c>
      <c r="K3" s="14" t="s">
        <v>30</v>
      </c>
      <c r="L3" s="16" t="s">
        <v>327</v>
      </c>
      <c r="M3" s="14" t="s">
        <v>42</v>
      </c>
      <c r="N3" s="16" t="s">
        <v>744</v>
      </c>
      <c r="O3" s="16" t="s">
        <v>135</v>
      </c>
      <c r="P3" s="141">
        <v>3.2690000000000001</v>
      </c>
      <c r="Q3" s="160">
        <v>5.0000000000000001E-4</v>
      </c>
      <c r="R3" s="162">
        <v>2.3390000000000001E-2</v>
      </c>
      <c r="S3" s="16" t="s">
        <v>173</v>
      </c>
      <c r="T3" s="16" t="s">
        <v>174</v>
      </c>
      <c r="U3" s="16" t="s">
        <v>406</v>
      </c>
      <c r="V3" s="14" t="s">
        <v>34</v>
      </c>
      <c r="W3" s="141">
        <v>376520.67</v>
      </c>
      <c r="X3" s="163">
        <v>1</v>
      </c>
      <c r="Y3" s="164">
        <v>106.4</v>
      </c>
      <c r="Z3" s="141">
        <v>400.61799999999999</v>
      </c>
      <c r="AA3" s="162">
        <v>1</v>
      </c>
      <c r="AB3" s="162">
        <v>1.3587345710534099E-2</v>
      </c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0">
    <dataValidation type="list" allowBlank="1" showInputMessage="1" showErrorMessage="1" sqref="J2:J3" xr:uid="{00000000-0002-0000-0C00-000000000000}">
      <formula1>israel_abroad</formula1>
    </dataValidation>
    <dataValidation type="list" allowBlank="1" showInputMessage="1" showErrorMessage="1" sqref="O2:O3" xr:uid="{00000000-0002-0000-0C00-000001000000}">
      <formula1>Holding_interest</formula1>
    </dataValidation>
    <dataValidation type="list" allowBlank="1" showInputMessage="1" showErrorMessage="1" sqref="U2:U3" xr:uid="{00000000-0002-0000-0C00-000002000000}">
      <formula1>What_is_rated</formula1>
    </dataValidation>
    <dataValidation type="list" allowBlank="1" showInputMessage="1" showErrorMessage="1" sqref="T2:T3" xr:uid="{00000000-0002-0000-0C00-000003000000}">
      <formula1>Rating_Agency</formula1>
    </dataValidation>
    <dataValidation type="list" allowBlank="1" showInputMessage="1" showErrorMessage="1" sqref="K2:K3" xr:uid="{00000000-0002-0000-0C00-000004000000}">
      <formula1>Country_list</formula1>
    </dataValidation>
    <dataValidation type="list" allowBlank="1" showInputMessage="1" showErrorMessage="1" sqref="E2:E3" xr:uid="{00000000-0002-0000-0C00-000005000000}">
      <formula1>Issuer_Type_TFunds</formula1>
    </dataValidation>
    <dataValidation type="list" allowBlank="1" showInputMessage="1" showErrorMessage="1" sqref="N2:N3" xr:uid="{00000000-0002-0000-0C00-000006000000}">
      <formula1>Underlying_Asset_Structured</formula1>
    </dataValidation>
    <dataValidation type="list" allowBlank="1" showInputMessage="1" showErrorMessage="1" sqref="H2:H3" xr:uid="{00000000-0002-0000-0C00-000007000000}">
      <formula1>Security_ID_Number_Type</formula1>
    </dataValidation>
    <dataValidation type="list" allowBlank="1" showInputMessage="1" showErrorMessage="1" sqref="L2:L3" xr:uid="{00000000-0002-0000-0C00-000008000000}">
      <formula1>Tradeable_Status</formula1>
    </dataValidation>
    <dataValidation type="list" allowBlank="1" showInputMessage="1" showErrorMessage="1" sqref="M2:M3" xr:uid="{00000000-0002-0000-0C00-000009000000}">
      <formula1>Stock_Exchange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C00-00000A000000}">
          <x14:formula1>
            <xm:f>'אפשרויות בחירה'!$C$906:$C$911</xm:f>
          </x14:formula1>
          <xm:sqref>I2:I3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Y1"/>
  <sheetViews>
    <sheetView rightToLeft="1" zoomScale="70" zoomScaleNormal="70" workbookViewId="0">
      <selection sqref="A1:Y1"/>
    </sheetView>
  </sheetViews>
  <sheetFormatPr defaultColWidth="0" defaultRowHeight="14.25" zeroHeight="1"/>
  <cols>
    <col min="1" max="8" width="11.625" customWidth="1"/>
    <col min="9" max="9" width="11.625" style="2" customWidth="1"/>
    <col min="10" max="15" width="11.625" customWidth="1"/>
    <col min="16" max="16" width="11.625" style="135" customWidth="1"/>
    <col min="17" max="23" width="11.625" customWidth="1"/>
    <col min="24" max="24" width="11.625" style="2" customWidth="1"/>
    <col min="25" max="25" width="11.625" customWidth="1"/>
    <col min="26" max="16384" width="9" hidden="1"/>
  </cols>
  <sheetData>
    <row r="1" spans="1:25" ht="66.75" customHeight="1">
      <c r="A1" s="15" t="s">
        <v>0</v>
      </c>
      <c r="B1" s="15" t="s">
        <v>1</v>
      </c>
      <c r="C1" s="15" t="s">
        <v>2</v>
      </c>
      <c r="D1" s="15" t="s">
        <v>3</v>
      </c>
      <c r="E1" s="15" t="s">
        <v>4</v>
      </c>
      <c r="F1" s="15" t="s">
        <v>145</v>
      </c>
      <c r="G1" s="15" t="s">
        <v>5</v>
      </c>
      <c r="H1" s="15" t="s">
        <v>6</v>
      </c>
      <c r="I1" s="15" t="s">
        <v>7</v>
      </c>
      <c r="J1" s="15" t="s">
        <v>154</v>
      </c>
      <c r="K1" s="15" t="s">
        <v>9</v>
      </c>
      <c r="L1" s="15" t="s">
        <v>10</v>
      </c>
      <c r="M1" s="15" t="s">
        <v>11</v>
      </c>
      <c r="N1" s="15" t="s">
        <v>12</v>
      </c>
      <c r="O1" s="15" t="s">
        <v>13</v>
      </c>
      <c r="P1" s="134" t="s">
        <v>14</v>
      </c>
      <c r="Q1" s="15" t="s">
        <v>15</v>
      </c>
      <c r="R1" s="15" t="s">
        <v>17</v>
      </c>
      <c r="S1" s="15" t="s">
        <v>18</v>
      </c>
      <c r="T1" s="15" t="s">
        <v>19</v>
      </c>
      <c r="U1" s="15" t="s">
        <v>20</v>
      </c>
      <c r="V1" s="15" t="s">
        <v>21</v>
      </c>
      <c r="W1" s="15" t="s">
        <v>22</v>
      </c>
      <c r="X1" s="15" t="s">
        <v>24</v>
      </c>
      <c r="Y1" s="15" t="s">
        <v>25</v>
      </c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pageMargins left="0.7" right="0.7" top="0.75" bottom="0.75" header="0.3" footer="0.3"/>
  <pageSetup paperSize="9" orientation="portrait" verticalDpi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/>
  <dimension ref="A1:R1"/>
  <sheetViews>
    <sheetView rightToLeft="1" zoomScale="70" zoomScaleNormal="70" workbookViewId="0">
      <selection sqref="A1:R1"/>
    </sheetView>
  </sheetViews>
  <sheetFormatPr defaultColWidth="0" defaultRowHeight="14.25" zeroHeight="1"/>
  <cols>
    <col min="1" max="7" width="11.625" style="2" customWidth="1"/>
    <col min="8" max="8" width="11.625" customWidth="1"/>
    <col min="9" max="9" width="11.625" style="2" customWidth="1"/>
    <col min="10" max="10" width="11.625" style="136" customWidth="1"/>
    <col min="11" max="15" width="11.625" style="2" customWidth="1"/>
    <col min="16" max="16" width="11.625" customWidth="1"/>
    <col min="17" max="18" width="11.625" style="2" customWidth="1"/>
    <col min="19" max="16384" width="9" style="2" hidden="1"/>
  </cols>
  <sheetData>
    <row r="1" spans="1:18" ht="66.75" customHeight="1">
      <c r="A1" s="15" t="s">
        <v>0</v>
      </c>
      <c r="B1" s="15" t="s">
        <v>1</v>
      </c>
      <c r="C1" s="15" t="s">
        <v>5</v>
      </c>
      <c r="D1" s="15" t="s">
        <v>3</v>
      </c>
      <c r="E1" s="15" t="s">
        <v>4</v>
      </c>
      <c r="F1" s="15" t="s">
        <v>154</v>
      </c>
      <c r="G1" s="15" t="s">
        <v>12</v>
      </c>
      <c r="H1" s="15" t="s">
        <v>753</v>
      </c>
      <c r="I1" s="15" t="s">
        <v>13</v>
      </c>
      <c r="J1" s="134" t="s">
        <v>14</v>
      </c>
      <c r="K1" s="15" t="s">
        <v>15</v>
      </c>
      <c r="L1" s="15" t="s">
        <v>17</v>
      </c>
      <c r="M1" s="15" t="s">
        <v>19</v>
      </c>
      <c r="N1" s="15" t="s">
        <v>20</v>
      </c>
      <c r="O1" s="15" t="s">
        <v>21</v>
      </c>
      <c r="P1" s="15" t="s">
        <v>22</v>
      </c>
      <c r="Q1" s="15" t="s">
        <v>24</v>
      </c>
      <c r="R1" s="15" t="s">
        <v>25</v>
      </c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  <pageSetup orientation="portrait"/>
    </customSheetView>
  </customSheetViews>
  <pageMargins left="0.7" right="0.7" top="0.75" bottom="0.75" header="0.3" footer="0.3"/>
  <pageSetup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2"/>
  <dimension ref="A1:G1"/>
  <sheetViews>
    <sheetView rightToLeft="1" zoomScale="70" zoomScaleNormal="70" workbookViewId="0">
      <selection sqref="A1:G1"/>
    </sheetView>
  </sheetViews>
  <sheetFormatPr defaultColWidth="0" defaultRowHeight="14.25" zeroHeight="1"/>
  <cols>
    <col min="1" max="3" width="11.625" style="2" customWidth="1"/>
    <col min="4" max="6" width="11.625" customWidth="1"/>
    <col min="7" max="7" width="11.625" style="2" customWidth="1"/>
    <col min="8" max="16384" width="9" style="2" hidden="1"/>
  </cols>
  <sheetData>
    <row r="1" spans="1:7" ht="66.75" customHeight="1">
      <c r="A1" s="15" t="s">
        <v>1115</v>
      </c>
      <c r="B1" s="15" t="s">
        <v>1</v>
      </c>
      <c r="C1" s="15" t="s">
        <v>5</v>
      </c>
      <c r="D1" s="15" t="s">
        <v>1116</v>
      </c>
      <c r="E1" s="15" t="s">
        <v>1117</v>
      </c>
      <c r="F1" s="15" t="s">
        <v>1118</v>
      </c>
      <c r="G1" s="15" t="s">
        <v>25</v>
      </c>
    </row>
  </sheetData>
  <sheetProtection formatColumns="0"/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7"/>
  <dimension ref="A1:AN1"/>
  <sheetViews>
    <sheetView rightToLeft="1" zoomScale="70" zoomScaleNormal="70" workbookViewId="0">
      <selection sqref="A1:AN1"/>
    </sheetView>
  </sheetViews>
  <sheetFormatPr defaultColWidth="0" defaultRowHeight="14.25" zeroHeight="1"/>
  <cols>
    <col min="1" max="4" width="11.625" customWidth="1"/>
    <col min="5" max="5" width="11.625" style="4" customWidth="1"/>
    <col min="6" max="11" width="11.625" customWidth="1"/>
    <col min="12" max="12" width="11.625" style="2" customWidth="1"/>
    <col min="13" max="24" width="11.625" customWidth="1"/>
    <col min="25" max="26" width="11.625" style="4" customWidth="1"/>
    <col min="27" max="40" width="11.625" customWidth="1"/>
    <col min="41" max="16384" width="9" hidden="1"/>
  </cols>
  <sheetData>
    <row r="1" spans="1:40" ht="66.75" customHeight="1">
      <c r="A1" s="15" t="s">
        <v>0</v>
      </c>
      <c r="B1" s="15" t="s">
        <v>1</v>
      </c>
      <c r="C1" s="15" t="s">
        <v>2</v>
      </c>
      <c r="D1" s="15" t="s">
        <v>143</v>
      </c>
      <c r="E1" s="15" t="s">
        <v>144</v>
      </c>
      <c r="F1" s="15" t="s">
        <v>3</v>
      </c>
      <c r="G1" s="15" t="s">
        <v>4</v>
      </c>
      <c r="H1" s="15" t="s">
        <v>145</v>
      </c>
      <c r="I1" s="15" t="s">
        <v>5</v>
      </c>
      <c r="J1" s="15" t="s">
        <v>6</v>
      </c>
      <c r="K1" s="15" t="s">
        <v>7</v>
      </c>
      <c r="L1" s="15" t="s">
        <v>146</v>
      </c>
      <c r="M1" s="15" t="s">
        <v>121</v>
      </c>
      <c r="N1" s="15" t="s">
        <v>154</v>
      </c>
      <c r="O1" s="15" t="s">
        <v>9</v>
      </c>
      <c r="P1" s="15" t="s">
        <v>10</v>
      </c>
      <c r="Q1" s="15" t="s">
        <v>176</v>
      </c>
      <c r="R1" s="15" t="s">
        <v>11</v>
      </c>
      <c r="S1" s="15" t="s">
        <v>12</v>
      </c>
      <c r="T1" s="15" t="s">
        <v>753</v>
      </c>
      <c r="U1" s="15" t="s">
        <v>909</v>
      </c>
      <c r="V1" s="15" t="s">
        <v>13</v>
      </c>
      <c r="W1" s="15" t="s">
        <v>14</v>
      </c>
      <c r="X1" s="15" t="s">
        <v>15</v>
      </c>
      <c r="Y1" s="15" t="s">
        <v>410</v>
      </c>
      <c r="Z1" s="15" t="s">
        <v>830</v>
      </c>
      <c r="AA1" s="15" t="s">
        <v>147</v>
      </c>
      <c r="AB1" s="15" t="s">
        <v>148</v>
      </c>
      <c r="AC1" s="15" t="s">
        <v>160</v>
      </c>
      <c r="AD1" s="15" t="s">
        <v>130</v>
      </c>
      <c r="AE1" s="15" t="s">
        <v>149</v>
      </c>
      <c r="AF1" s="15" t="s">
        <v>17</v>
      </c>
      <c r="AG1" s="15" t="s">
        <v>18</v>
      </c>
      <c r="AH1" s="15" t="s">
        <v>19</v>
      </c>
      <c r="AI1" s="15" t="s">
        <v>20</v>
      </c>
      <c r="AJ1" s="15" t="s">
        <v>21</v>
      </c>
      <c r="AK1" s="15" t="s">
        <v>162</v>
      </c>
      <c r="AL1" s="15" t="s">
        <v>22</v>
      </c>
      <c r="AM1" s="15" t="s">
        <v>24</v>
      </c>
      <c r="AN1" s="15" t="s">
        <v>25</v>
      </c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8"/>
  <dimension ref="A1:AL9"/>
  <sheetViews>
    <sheetView rightToLeft="1" zoomScale="70" zoomScaleNormal="70" workbookViewId="0">
      <selection sqref="A1:AL9"/>
    </sheetView>
  </sheetViews>
  <sheetFormatPr defaultColWidth="0" defaultRowHeight="14.25" zeroHeight="1"/>
  <cols>
    <col min="1" max="4" width="11.625" style="2" customWidth="1"/>
    <col min="5" max="5" width="11.625" style="4" customWidth="1"/>
    <col min="6" max="11" width="11.625" style="2" customWidth="1"/>
    <col min="12" max="12" width="11.625" style="4" customWidth="1"/>
    <col min="13" max="23" width="11.625" style="2" customWidth="1"/>
    <col min="24" max="25" width="11.625" style="4" customWidth="1"/>
    <col min="26" max="38" width="11.625" style="2" customWidth="1"/>
    <col min="39" max="16384" width="9" style="2" hidden="1"/>
  </cols>
  <sheetData>
    <row r="1" spans="1:38" ht="66.75" customHeight="1">
      <c r="A1" s="15" t="s">
        <v>0</v>
      </c>
      <c r="B1" s="15" t="s">
        <v>1</v>
      </c>
      <c r="C1" s="15" t="s">
        <v>2</v>
      </c>
      <c r="D1" s="15" t="s">
        <v>143</v>
      </c>
      <c r="E1" s="15" t="s">
        <v>144</v>
      </c>
      <c r="F1" s="15" t="s">
        <v>3</v>
      </c>
      <c r="G1" s="15" t="s">
        <v>4</v>
      </c>
      <c r="H1" s="15" t="s">
        <v>145</v>
      </c>
      <c r="I1" s="15" t="s">
        <v>5</v>
      </c>
      <c r="J1" s="15" t="s">
        <v>6</v>
      </c>
      <c r="K1" s="15" t="s">
        <v>7</v>
      </c>
      <c r="L1" s="15" t="s">
        <v>326</v>
      </c>
      <c r="M1" s="15" t="s">
        <v>146</v>
      </c>
      <c r="N1" s="15" t="s">
        <v>121</v>
      </c>
      <c r="O1" s="15" t="s">
        <v>154</v>
      </c>
      <c r="P1" s="15" t="s">
        <v>9</v>
      </c>
      <c r="Q1" s="15" t="s">
        <v>10</v>
      </c>
      <c r="R1" s="15" t="s">
        <v>176</v>
      </c>
      <c r="S1" s="15" t="s">
        <v>11</v>
      </c>
      <c r="T1" s="15" t="s">
        <v>12</v>
      </c>
      <c r="U1" s="15" t="s">
        <v>13</v>
      </c>
      <c r="V1" s="152" t="s">
        <v>15</v>
      </c>
      <c r="W1" s="152" t="s">
        <v>14</v>
      </c>
      <c r="X1" s="15" t="s">
        <v>410</v>
      </c>
      <c r="Y1" s="15" t="s">
        <v>830</v>
      </c>
      <c r="Z1" s="15" t="s">
        <v>147</v>
      </c>
      <c r="AA1" s="15" t="s">
        <v>148</v>
      </c>
      <c r="AB1" s="15" t="s">
        <v>130</v>
      </c>
      <c r="AC1" s="15" t="s">
        <v>149</v>
      </c>
      <c r="AD1" s="15" t="s">
        <v>17</v>
      </c>
      <c r="AE1" s="147" t="s">
        <v>18</v>
      </c>
      <c r="AF1" s="157" t="s">
        <v>19</v>
      </c>
      <c r="AG1" s="15" t="s">
        <v>20</v>
      </c>
      <c r="AH1" s="15" t="s">
        <v>21</v>
      </c>
      <c r="AI1" s="15" t="s">
        <v>162</v>
      </c>
      <c r="AJ1" s="15" t="s">
        <v>22</v>
      </c>
      <c r="AK1" s="152" t="s">
        <v>24</v>
      </c>
      <c r="AL1" s="152" t="s">
        <v>25</v>
      </c>
    </row>
    <row r="2" spans="1:38">
      <c r="A2" s="2">
        <v>418</v>
      </c>
      <c r="B2" s="16">
        <v>418</v>
      </c>
      <c r="C2" s="16" t="s">
        <v>2672</v>
      </c>
      <c r="D2" s="16" t="s">
        <v>2673</v>
      </c>
      <c r="E2" s="14" t="s">
        <v>1449</v>
      </c>
      <c r="F2" s="16" t="s">
        <v>2674</v>
      </c>
      <c r="G2" s="16" t="s">
        <v>2675</v>
      </c>
      <c r="H2" s="16" t="s">
        <v>321</v>
      </c>
      <c r="I2" s="16" t="s">
        <v>755</v>
      </c>
      <c r="J2" s="14" t="s">
        <v>30</v>
      </c>
      <c r="K2" s="14" t="s">
        <v>30</v>
      </c>
      <c r="L2" s="16" t="s">
        <v>315</v>
      </c>
      <c r="M2" s="16" t="s">
        <v>449</v>
      </c>
      <c r="N2" s="16" t="s">
        <v>135</v>
      </c>
      <c r="O2" s="16" t="s">
        <v>2580</v>
      </c>
      <c r="P2" s="16" t="s">
        <v>2676</v>
      </c>
      <c r="Q2" s="16" t="s">
        <v>174</v>
      </c>
      <c r="R2" s="16" t="s">
        <v>406</v>
      </c>
      <c r="S2" s="14" t="s">
        <v>34</v>
      </c>
      <c r="T2" s="141">
        <v>0.01</v>
      </c>
      <c r="U2" s="16" t="s">
        <v>2677</v>
      </c>
      <c r="V2" s="162">
        <v>1E-4</v>
      </c>
      <c r="W2" s="153">
        <v>5.6000000000000001E-2</v>
      </c>
      <c r="X2" s="14" t="s">
        <v>412</v>
      </c>
      <c r="Y2" s="14" t="s">
        <v>135</v>
      </c>
      <c r="Z2" s="16" t="s">
        <v>315</v>
      </c>
      <c r="AA2" s="16"/>
      <c r="AB2" s="2" t="s">
        <v>1307</v>
      </c>
      <c r="AC2" s="16" t="s">
        <v>1307</v>
      </c>
      <c r="AD2" s="141">
        <v>2074937.02</v>
      </c>
      <c r="AE2" s="163">
        <v>1</v>
      </c>
      <c r="AF2" s="164">
        <v>0</v>
      </c>
      <c r="AG2" s="141">
        <v>0</v>
      </c>
      <c r="AH2" s="16"/>
      <c r="AI2" s="23"/>
      <c r="AJ2" s="16" t="s">
        <v>36</v>
      </c>
      <c r="AK2" s="153">
        <v>4.5884391888255001E-9</v>
      </c>
      <c r="AL2" s="153">
        <v>1.00558436471988E-11</v>
      </c>
    </row>
    <row r="3" spans="1:38">
      <c r="A3" s="16">
        <v>418</v>
      </c>
      <c r="B3" s="16">
        <v>418</v>
      </c>
      <c r="C3" s="16" t="s">
        <v>2678</v>
      </c>
      <c r="D3" s="16" t="s">
        <v>2679</v>
      </c>
      <c r="E3" s="14" t="s">
        <v>1449</v>
      </c>
      <c r="F3" s="16" t="s">
        <v>2680</v>
      </c>
      <c r="G3" s="16" t="s">
        <v>2681</v>
      </c>
      <c r="H3" s="16" t="s">
        <v>321</v>
      </c>
      <c r="I3" s="16" t="s">
        <v>967</v>
      </c>
      <c r="J3" s="14" t="s">
        <v>30</v>
      </c>
      <c r="K3" s="14" t="s">
        <v>30</v>
      </c>
      <c r="L3" s="16" t="s">
        <v>315</v>
      </c>
      <c r="M3" s="16" t="s">
        <v>462</v>
      </c>
      <c r="N3" s="16" t="s">
        <v>135</v>
      </c>
      <c r="O3" s="16" t="s">
        <v>2682</v>
      </c>
      <c r="P3" s="16" t="s">
        <v>2137</v>
      </c>
      <c r="Q3" s="16" t="s">
        <v>174</v>
      </c>
      <c r="R3" s="16" t="s">
        <v>406</v>
      </c>
      <c r="S3" s="14" t="s">
        <v>34</v>
      </c>
      <c r="T3" s="141">
        <v>0.25</v>
      </c>
      <c r="U3" s="16" t="s">
        <v>2683</v>
      </c>
      <c r="V3" s="162">
        <v>3.5790000000000002E-2</v>
      </c>
      <c r="W3" s="153">
        <v>3.5499999999999997E-2</v>
      </c>
      <c r="X3" s="14" t="s">
        <v>412</v>
      </c>
      <c r="Y3" s="14" t="s">
        <v>135</v>
      </c>
      <c r="Z3" s="16" t="s">
        <v>893</v>
      </c>
      <c r="AA3" s="16" t="s">
        <v>1464</v>
      </c>
      <c r="AB3" s="2" t="s">
        <v>137</v>
      </c>
      <c r="AC3" s="16" t="s">
        <v>1307</v>
      </c>
      <c r="AD3" s="141">
        <v>3520000.44</v>
      </c>
      <c r="AE3" s="163">
        <v>1</v>
      </c>
      <c r="AF3" s="164">
        <v>100.41</v>
      </c>
      <c r="AG3" s="141">
        <v>3534.4319999999998</v>
      </c>
      <c r="AH3" s="16"/>
      <c r="AI3" s="16"/>
      <c r="AJ3" s="16" t="s">
        <v>36</v>
      </c>
      <c r="AK3" s="153">
        <v>0.78159135288981796</v>
      </c>
      <c r="AL3" s="153">
        <v>1.71290500259946E-3</v>
      </c>
    </row>
    <row r="4" spans="1:38">
      <c r="A4" s="16">
        <v>418</v>
      </c>
      <c r="B4" s="16">
        <v>418</v>
      </c>
      <c r="C4" s="16" t="s">
        <v>2684</v>
      </c>
      <c r="D4" s="16" t="s">
        <v>2685</v>
      </c>
      <c r="E4" s="14" t="s">
        <v>1449</v>
      </c>
      <c r="F4" s="16" t="s">
        <v>2686</v>
      </c>
      <c r="G4" s="16" t="s">
        <v>2687</v>
      </c>
      <c r="H4" s="16" t="s">
        <v>321</v>
      </c>
      <c r="I4" s="16" t="s">
        <v>755</v>
      </c>
      <c r="J4" s="14" t="s">
        <v>30</v>
      </c>
      <c r="K4" s="14" t="s">
        <v>30</v>
      </c>
      <c r="L4" s="16" t="s">
        <v>315</v>
      </c>
      <c r="M4" s="16" t="s">
        <v>477</v>
      </c>
      <c r="N4" s="16" t="s">
        <v>135</v>
      </c>
      <c r="O4" s="2" t="s">
        <v>2688</v>
      </c>
      <c r="P4" s="16" t="s">
        <v>2122</v>
      </c>
      <c r="Q4" s="16" t="s">
        <v>174</v>
      </c>
      <c r="R4" s="16" t="s">
        <v>406</v>
      </c>
      <c r="S4" s="16" t="s">
        <v>34</v>
      </c>
      <c r="T4" s="141">
        <v>0.55000000000000004</v>
      </c>
      <c r="U4" s="16" t="s">
        <v>2689</v>
      </c>
      <c r="V4" s="162">
        <v>2.3E-2</v>
      </c>
      <c r="W4" s="153">
        <v>7.7499999999999999E-2</v>
      </c>
      <c r="X4" s="14" t="s">
        <v>412</v>
      </c>
      <c r="Y4" s="14" t="s">
        <v>135</v>
      </c>
      <c r="Z4" s="16" t="s">
        <v>893</v>
      </c>
      <c r="AA4" s="16" t="s">
        <v>1464</v>
      </c>
      <c r="AB4" s="2" t="s">
        <v>137</v>
      </c>
      <c r="AC4" s="2" t="s">
        <v>1307</v>
      </c>
      <c r="AD4" s="139">
        <v>56925.17</v>
      </c>
      <c r="AE4" s="163">
        <v>1</v>
      </c>
      <c r="AF4" s="164">
        <v>148.88999999999999</v>
      </c>
      <c r="AG4" s="141">
        <v>84.756</v>
      </c>
      <c r="AH4" s="16"/>
      <c r="AI4" s="16"/>
      <c r="AJ4" s="16" t="s">
        <v>36</v>
      </c>
      <c r="AK4" s="153">
        <v>1.87426039095057E-2</v>
      </c>
      <c r="AL4" s="153">
        <v>4.10755567850533E-5</v>
      </c>
    </row>
    <row r="5" spans="1:38">
      <c r="A5" s="16">
        <v>418</v>
      </c>
      <c r="B5" s="16">
        <v>418</v>
      </c>
      <c r="C5" s="16" t="s">
        <v>2690</v>
      </c>
      <c r="D5" s="16" t="s">
        <v>2691</v>
      </c>
      <c r="E5" s="14" t="s">
        <v>1449</v>
      </c>
      <c r="F5" s="16" t="s">
        <v>2692</v>
      </c>
      <c r="G5" s="16" t="s">
        <v>2693</v>
      </c>
      <c r="H5" s="16" t="s">
        <v>33</v>
      </c>
      <c r="I5" s="16" t="s">
        <v>967</v>
      </c>
      <c r="J5" s="14" t="s">
        <v>30</v>
      </c>
      <c r="K5" s="14" t="s">
        <v>30</v>
      </c>
      <c r="L5" s="16" t="s">
        <v>315</v>
      </c>
      <c r="M5" s="16" t="s">
        <v>461</v>
      </c>
      <c r="N5" s="16" t="s">
        <v>135</v>
      </c>
      <c r="O5" s="16" t="s">
        <v>2694</v>
      </c>
      <c r="P5" s="16" t="s">
        <v>1462</v>
      </c>
      <c r="Q5" s="16" t="s">
        <v>409</v>
      </c>
      <c r="R5" s="16" t="s">
        <v>409</v>
      </c>
      <c r="S5" s="14" t="s">
        <v>34</v>
      </c>
      <c r="T5" s="141">
        <v>0</v>
      </c>
      <c r="U5" s="16" t="s">
        <v>2695</v>
      </c>
      <c r="V5" s="162">
        <v>0</v>
      </c>
      <c r="W5" s="153">
        <v>0</v>
      </c>
      <c r="X5" s="14" t="s">
        <v>411</v>
      </c>
      <c r="Y5" s="14" t="s">
        <v>340</v>
      </c>
      <c r="Z5" s="16" t="s">
        <v>315</v>
      </c>
      <c r="AA5" s="16" t="s">
        <v>896</v>
      </c>
      <c r="AB5" s="2" t="s">
        <v>2696</v>
      </c>
      <c r="AC5" s="16" t="s">
        <v>1307</v>
      </c>
      <c r="AD5" s="141">
        <v>21986.77</v>
      </c>
      <c r="AE5" s="163">
        <v>1</v>
      </c>
      <c r="AF5" s="164">
        <v>0</v>
      </c>
      <c r="AG5" s="139">
        <v>0</v>
      </c>
      <c r="AJ5" s="16" t="s">
        <v>36</v>
      </c>
      <c r="AK5" s="153">
        <v>4.8620732162604494E-11</v>
      </c>
      <c r="AL5" s="153">
        <v>1.065552926647E-13</v>
      </c>
    </row>
    <row r="6" spans="1:38">
      <c r="A6" s="16">
        <v>418</v>
      </c>
      <c r="B6" s="16">
        <v>418</v>
      </c>
      <c r="C6" s="16" t="s">
        <v>2690</v>
      </c>
      <c r="D6" s="16" t="s">
        <v>2691</v>
      </c>
      <c r="E6" s="14" t="s">
        <v>1449</v>
      </c>
      <c r="F6" s="16" t="s">
        <v>2697</v>
      </c>
      <c r="G6" s="16" t="s">
        <v>2698</v>
      </c>
      <c r="H6" s="16" t="s">
        <v>321</v>
      </c>
      <c r="I6" s="16" t="s">
        <v>755</v>
      </c>
      <c r="J6" s="14" t="s">
        <v>30</v>
      </c>
      <c r="K6" s="14" t="s">
        <v>30</v>
      </c>
      <c r="L6" s="16" t="s">
        <v>315</v>
      </c>
      <c r="M6" s="16" t="s">
        <v>461</v>
      </c>
      <c r="N6" s="16" t="s">
        <v>135</v>
      </c>
      <c r="O6" s="16" t="s">
        <v>2694</v>
      </c>
      <c r="P6" s="16" t="s">
        <v>1462</v>
      </c>
      <c r="Q6" s="16" t="s">
        <v>409</v>
      </c>
      <c r="R6" s="16" t="s">
        <v>409</v>
      </c>
      <c r="S6" s="14" t="s">
        <v>34</v>
      </c>
      <c r="T6" s="141">
        <v>0</v>
      </c>
      <c r="U6" s="16" t="s">
        <v>2695</v>
      </c>
      <c r="V6" s="162">
        <v>0</v>
      </c>
      <c r="W6" s="153">
        <v>0</v>
      </c>
      <c r="X6" s="14" t="s">
        <v>411</v>
      </c>
      <c r="Y6" s="14" t="s">
        <v>340</v>
      </c>
      <c r="Z6" s="16" t="s">
        <v>315</v>
      </c>
      <c r="AA6" s="16" t="s">
        <v>896</v>
      </c>
      <c r="AB6" s="2" t="s">
        <v>2696</v>
      </c>
      <c r="AC6" s="16" t="s">
        <v>1307</v>
      </c>
      <c r="AD6" s="141">
        <v>16075.58</v>
      </c>
      <c r="AE6" s="163">
        <v>1</v>
      </c>
      <c r="AF6" s="164">
        <v>0</v>
      </c>
      <c r="AG6" s="139">
        <v>0</v>
      </c>
      <c r="AJ6" s="16" t="s">
        <v>36</v>
      </c>
      <c r="AK6" s="153">
        <v>3.5548944639823002E-11</v>
      </c>
      <c r="AL6" s="153">
        <v>7.7907675008871405E-14</v>
      </c>
    </row>
    <row r="7" spans="1:38">
      <c r="A7" s="16">
        <v>418</v>
      </c>
      <c r="B7" s="16">
        <v>418</v>
      </c>
      <c r="C7" s="16" t="s">
        <v>2699</v>
      </c>
      <c r="D7" s="16" t="s">
        <v>2700</v>
      </c>
      <c r="E7" s="14" t="s">
        <v>1449</v>
      </c>
      <c r="F7" s="16" t="s">
        <v>2701</v>
      </c>
      <c r="G7" s="16" t="s">
        <v>2702</v>
      </c>
      <c r="H7" s="16" t="s">
        <v>321</v>
      </c>
      <c r="I7" s="16" t="s">
        <v>755</v>
      </c>
      <c r="J7" s="14" t="s">
        <v>30</v>
      </c>
      <c r="K7" s="14" t="s">
        <v>30</v>
      </c>
      <c r="L7" s="16" t="s">
        <v>315</v>
      </c>
      <c r="M7" s="16" t="s">
        <v>476</v>
      </c>
      <c r="N7" s="16" t="s">
        <v>135</v>
      </c>
      <c r="O7" s="16" t="s">
        <v>2703</v>
      </c>
      <c r="P7" s="16" t="s">
        <v>106</v>
      </c>
      <c r="Q7" s="16" t="s">
        <v>174</v>
      </c>
      <c r="R7" s="16" t="s">
        <v>406</v>
      </c>
      <c r="S7" s="14" t="s">
        <v>34</v>
      </c>
      <c r="T7" s="141">
        <v>1.1299999999999999</v>
      </c>
      <c r="U7" s="16" t="s">
        <v>2704</v>
      </c>
      <c r="V7" s="162">
        <v>2.24E-2</v>
      </c>
      <c r="W7" s="153">
        <v>5.6000000000000001E-2</v>
      </c>
      <c r="X7" s="14" t="s">
        <v>412</v>
      </c>
      <c r="Y7" s="14" t="s">
        <v>135</v>
      </c>
      <c r="Z7" s="16" t="s">
        <v>893</v>
      </c>
      <c r="AA7" s="16" t="s">
        <v>1464</v>
      </c>
      <c r="AB7" s="2" t="s">
        <v>137</v>
      </c>
      <c r="AC7" s="16" t="s">
        <v>1307</v>
      </c>
      <c r="AD7" s="141">
        <v>617373.79</v>
      </c>
      <c r="AE7" s="163">
        <v>1</v>
      </c>
      <c r="AF7" s="164">
        <v>146.25</v>
      </c>
      <c r="AG7" s="141">
        <v>902.90899999999999</v>
      </c>
      <c r="AH7" s="16"/>
      <c r="AI7" s="16"/>
      <c r="AJ7" s="16" t="s">
        <v>36</v>
      </c>
      <c r="AK7" s="153">
        <v>0.199666002866317</v>
      </c>
      <c r="AL7" s="153">
        <v>4.3758019314597601E-4</v>
      </c>
    </row>
    <row r="8" spans="1:38">
      <c r="A8" s="16">
        <v>418</v>
      </c>
      <c r="B8" s="16">
        <v>418</v>
      </c>
      <c r="C8" s="16" t="s">
        <v>2705</v>
      </c>
      <c r="D8" s="16" t="s">
        <v>2706</v>
      </c>
      <c r="E8" s="14" t="s">
        <v>33</v>
      </c>
      <c r="F8" s="16" t="s">
        <v>2705</v>
      </c>
      <c r="G8" s="16" t="s">
        <v>2706</v>
      </c>
      <c r="H8" s="16" t="s">
        <v>33</v>
      </c>
      <c r="I8" s="16" t="s">
        <v>755</v>
      </c>
      <c r="J8" s="14" t="s">
        <v>30</v>
      </c>
      <c r="K8" s="14" t="s">
        <v>30</v>
      </c>
      <c r="L8" s="16" t="s">
        <v>315</v>
      </c>
      <c r="M8" s="16" t="s">
        <v>477</v>
      </c>
      <c r="N8" s="16" t="s">
        <v>135</v>
      </c>
      <c r="O8" s="16" t="s">
        <v>2707</v>
      </c>
      <c r="P8" s="16" t="s">
        <v>2708</v>
      </c>
      <c r="Q8" s="16" t="s">
        <v>174</v>
      </c>
      <c r="R8" s="16" t="s">
        <v>406</v>
      </c>
      <c r="S8" s="14" t="s">
        <v>34</v>
      </c>
      <c r="T8" s="141">
        <v>0.01</v>
      </c>
      <c r="U8" s="16" t="s">
        <v>2709</v>
      </c>
      <c r="V8" s="162">
        <v>4.9500000000000002E-2</v>
      </c>
      <c r="W8" s="153">
        <v>4.9500000000000002E-2</v>
      </c>
      <c r="X8" s="14" t="s">
        <v>411</v>
      </c>
      <c r="Y8" s="14" t="s">
        <v>340</v>
      </c>
      <c r="Z8" s="16" t="s">
        <v>315</v>
      </c>
      <c r="AA8" s="16" t="s">
        <v>896</v>
      </c>
      <c r="AB8" s="2" t="s">
        <v>137</v>
      </c>
      <c r="AC8" s="16" t="s">
        <v>1307</v>
      </c>
      <c r="AD8" s="141">
        <v>161265.92000000001</v>
      </c>
      <c r="AE8" s="163">
        <v>1</v>
      </c>
      <c r="AF8" s="164">
        <v>0</v>
      </c>
      <c r="AG8" s="141">
        <v>0</v>
      </c>
      <c r="AH8" s="16"/>
      <c r="AI8" s="16"/>
      <c r="AJ8" s="16" t="s">
        <v>36</v>
      </c>
      <c r="AK8" s="153">
        <v>3.5661750694967999E-8</v>
      </c>
      <c r="AL8" s="153">
        <v>7.8154896341946299E-11</v>
      </c>
    </row>
    <row r="9" spans="1:38">
      <c r="A9" s="16">
        <v>418</v>
      </c>
      <c r="B9" s="16">
        <v>1456</v>
      </c>
      <c r="C9" s="16" t="s">
        <v>2678</v>
      </c>
      <c r="D9" s="16" t="s">
        <v>2679</v>
      </c>
      <c r="E9" s="14" t="s">
        <v>1449</v>
      </c>
      <c r="F9" s="16" t="s">
        <v>2680</v>
      </c>
      <c r="G9" s="16" t="s">
        <v>2681</v>
      </c>
      <c r="H9" s="16" t="s">
        <v>321</v>
      </c>
      <c r="I9" s="16" t="s">
        <v>967</v>
      </c>
      <c r="J9" s="14" t="s">
        <v>30</v>
      </c>
      <c r="K9" s="14" t="s">
        <v>30</v>
      </c>
      <c r="L9" s="16" t="s">
        <v>315</v>
      </c>
      <c r="M9" s="16" t="s">
        <v>462</v>
      </c>
      <c r="N9" s="16" t="s">
        <v>135</v>
      </c>
      <c r="O9" s="16" t="s">
        <v>2682</v>
      </c>
      <c r="P9" s="16" t="s">
        <v>2137</v>
      </c>
      <c r="Q9" s="16" t="s">
        <v>174</v>
      </c>
      <c r="R9" s="16" t="s">
        <v>406</v>
      </c>
      <c r="S9" s="14" t="s">
        <v>34</v>
      </c>
      <c r="T9" s="141">
        <v>0.25</v>
      </c>
      <c r="U9" s="16" t="s">
        <v>2683</v>
      </c>
      <c r="V9" s="162">
        <v>3.5790000000000002E-2</v>
      </c>
      <c r="W9" s="153">
        <v>3.5499999999999997E-2</v>
      </c>
      <c r="X9" s="14" t="s">
        <v>412</v>
      </c>
      <c r="Y9" s="14" t="s">
        <v>135</v>
      </c>
      <c r="Z9" s="16" t="s">
        <v>893</v>
      </c>
      <c r="AA9" s="16" t="s">
        <v>1464</v>
      </c>
      <c r="AB9" s="2" t="s">
        <v>137</v>
      </c>
      <c r="AC9" s="16" t="s">
        <v>1307</v>
      </c>
      <c r="AD9" s="141">
        <v>80000.009999999995</v>
      </c>
      <c r="AE9" s="163">
        <v>1</v>
      </c>
      <c r="AF9" s="164">
        <v>100.41</v>
      </c>
      <c r="AG9" s="141">
        <v>80.328000000000003</v>
      </c>
      <c r="AH9" s="16"/>
      <c r="AI9" s="16"/>
      <c r="AJ9" s="16" t="s">
        <v>36</v>
      </c>
      <c r="AK9" s="153">
        <v>1</v>
      </c>
      <c r="AL9" s="153">
        <v>2.7244019541410201E-3</v>
      </c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6">
    <dataValidation type="list" allowBlank="1" showInputMessage="1" showErrorMessage="1" sqref="J2:J9" xr:uid="{00000000-0002-0000-1100-000000000000}">
      <formula1>israel_abroad</formula1>
    </dataValidation>
    <dataValidation type="list" allowBlank="1" showInputMessage="1" showErrorMessage="1" sqref="N2:N9" xr:uid="{00000000-0002-0000-1100-000001000000}">
      <formula1>Holding_interest</formula1>
    </dataValidation>
    <dataValidation type="list" allowBlank="1" showInputMessage="1" showErrorMessage="1" sqref="K2:K9" xr:uid="{00000000-0002-0000-1100-000002000000}">
      <formula1>Country_list</formula1>
    </dataValidation>
    <dataValidation type="list" allowBlank="1" showInputMessage="1" showErrorMessage="1" sqref="E3:E9" xr:uid="{00000000-0002-0000-1100-000003000000}">
      <formula1>Issuer_Number_Type_2</formula1>
    </dataValidation>
    <dataValidation type="list" allowBlank="1" showInputMessage="1" showErrorMessage="1" sqref="Q2:Q9" xr:uid="{00000000-0002-0000-1100-000004000000}">
      <formula1>Rating_Agency</formula1>
    </dataValidation>
    <dataValidation type="list" allowBlank="1" showInputMessage="1" showErrorMessage="1" sqref="P4 R2:R9" xr:uid="{00000000-0002-0000-1100-000005000000}">
      <formula1>What_is_rated</formula1>
    </dataValidation>
    <dataValidation type="list" allowBlank="1" showInputMessage="1" showErrorMessage="1" sqref="V4 X2:X9" xr:uid="{00000000-0002-0000-1100-000006000000}">
      <formula1>Subordination_Risk</formula1>
    </dataValidation>
    <dataValidation type="list" allowBlank="1" showInputMessage="1" showErrorMessage="1" sqref="Z2:Z9" xr:uid="{00000000-0002-0000-1100-000007000000}">
      <formula1>Valuation</formula1>
    </dataValidation>
    <dataValidation type="list" allowBlank="1" showInputMessage="1" showErrorMessage="1" sqref="AA2:AA9" xr:uid="{00000000-0002-0000-1100-000008000000}">
      <formula1>Dependence_Independence</formula1>
    </dataValidation>
    <dataValidation type="list" allowBlank="1" showInputMessage="1" showErrorMessage="1" sqref="AE4" xr:uid="{00000000-0002-0000-1100-000009000000}">
      <formula1>Info_Provider</formula1>
    </dataValidation>
    <dataValidation type="list" allowBlank="1" showInputMessage="1" showErrorMessage="1" sqref="Y2:Y9" xr:uid="{00000000-0002-0000-1100-00000A000000}">
      <formula1>Yes_No_Bad_Debt</formula1>
    </dataValidation>
    <dataValidation type="list" allowBlank="1" showInputMessage="1" showErrorMessage="1" sqref="H2:H9" xr:uid="{00000000-0002-0000-1100-00000B000000}">
      <formula1>Type_of_Security_ID_Fund</formula1>
    </dataValidation>
    <dataValidation type="list" allowBlank="1" showInputMessage="1" showErrorMessage="1" sqref="E2" xr:uid="{00000000-0002-0000-1100-00000C000000}">
      <formula1>Issuer_Number_Type_3</formula1>
    </dataValidation>
    <dataValidation type="list" allowBlank="1" showInputMessage="1" showErrorMessage="1" sqref="AJ2:AJ9" xr:uid="{00000000-0002-0000-1100-00000D000000}">
      <formula1>In_the_books</formula1>
    </dataValidation>
    <dataValidation type="list" allowBlank="1" showInputMessage="1" showErrorMessage="1" sqref="M2:M9" xr:uid="{00000000-0002-0000-1100-00000E000000}">
      <formula1>Industry_Sector</formula1>
    </dataValidation>
    <dataValidation type="list" allowBlank="1" showInputMessage="1" showErrorMessage="1" sqref="L2:L9" xr:uid="{00000000-0002-0000-1100-00000F000000}">
      <formula1>tradeable_status_bonds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100-000010000000}">
          <x14:formula1>
            <xm:f>'אפשרויות בחירה'!$C$934:$C$945</xm:f>
          </x14:formula1>
          <xm:sqref>I2:I9</xm:sqref>
        </x14:dataValidation>
      </x14:dataValidation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9"/>
  <dimension ref="A1:Z14"/>
  <sheetViews>
    <sheetView rightToLeft="1" zoomScale="70" zoomScaleNormal="70" workbookViewId="0">
      <selection sqref="A1:Z14"/>
    </sheetView>
  </sheetViews>
  <sheetFormatPr defaultColWidth="0" defaultRowHeight="14.25" zeroHeight="1"/>
  <cols>
    <col min="1" max="4" width="11.625" style="2" customWidth="1"/>
    <col min="5" max="5" width="11.625" style="4" customWidth="1"/>
    <col min="6" max="11" width="11.625" style="2" customWidth="1"/>
    <col min="12" max="12" width="11.625" style="4" customWidth="1"/>
    <col min="13" max="26" width="11.625" style="2" customWidth="1"/>
    <col min="27" max="16384" width="9" style="2" hidden="1"/>
  </cols>
  <sheetData>
    <row r="1" spans="1:26" ht="66.75" customHeight="1">
      <c r="A1" s="15" t="s">
        <v>0</v>
      </c>
      <c r="B1" s="15" t="s">
        <v>1</v>
      </c>
      <c r="C1" s="15" t="s">
        <v>2</v>
      </c>
      <c r="D1" s="15" t="s">
        <v>143</v>
      </c>
      <c r="E1" s="15" t="s">
        <v>144</v>
      </c>
      <c r="F1" s="15" t="s">
        <v>3</v>
      </c>
      <c r="G1" s="15" t="s">
        <v>4</v>
      </c>
      <c r="H1" s="15" t="s">
        <v>145</v>
      </c>
      <c r="I1" s="15" t="s">
        <v>5</v>
      </c>
      <c r="J1" s="15" t="s">
        <v>6</v>
      </c>
      <c r="K1" s="15" t="s">
        <v>7</v>
      </c>
      <c r="L1" s="15" t="s">
        <v>326</v>
      </c>
      <c r="M1" s="15" t="s">
        <v>146</v>
      </c>
      <c r="N1" s="15" t="s">
        <v>121</v>
      </c>
      <c r="O1" s="15" t="s">
        <v>154</v>
      </c>
      <c r="P1" s="15" t="s">
        <v>11</v>
      </c>
      <c r="Q1" s="15" t="s">
        <v>147</v>
      </c>
      <c r="R1" s="15" t="s">
        <v>148</v>
      </c>
      <c r="S1" s="15" t="s">
        <v>130</v>
      </c>
      <c r="T1" s="15" t="s">
        <v>149</v>
      </c>
      <c r="U1" s="15" t="s">
        <v>17</v>
      </c>
      <c r="V1" s="147" t="s">
        <v>18</v>
      </c>
      <c r="W1" s="157" t="s">
        <v>19</v>
      </c>
      <c r="X1" s="15" t="s">
        <v>20</v>
      </c>
      <c r="Y1" s="152" t="s">
        <v>24</v>
      </c>
      <c r="Z1" s="152" t="s">
        <v>25</v>
      </c>
    </row>
    <row r="2" spans="1:26">
      <c r="A2" s="16">
        <v>418</v>
      </c>
      <c r="B2" s="16">
        <v>418</v>
      </c>
      <c r="C2" s="16" t="s">
        <v>2609</v>
      </c>
      <c r="D2" s="16" t="s">
        <v>2610</v>
      </c>
      <c r="E2" s="14" t="s">
        <v>1449</v>
      </c>
      <c r="F2" s="16" t="s">
        <v>2611</v>
      </c>
      <c r="G2" s="16" t="s">
        <v>2612</v>
      </c>
      <c r="H2" s="14" t="s">
        <v>33</v>
      </c>
      <c r="I2" s="16" t="s">
        <v>766</v>
      </c>
      <c r="J2" s="14" t="s">
        <v>30</v>
      </c>
      <c r="K2" s="14"/>
      <c r="L2" s="16" t="s">
        <v>315</v>
      </c>
      <c r="M2" s="16" t="s">
        <v>2613</v>
      </c>
      <c r="N2" s="16" t="s">
        <v>135</v>
      </c>
      <c r="O2" s="16" t="s">
        <v>2614</v>
      </c>
      <c r="P2" s="14" t="s">
        <v>108</v>
      </c>
      <c r="Q2" s="16" t="s">
        <v>315</v>
      </c>
      <c r="R2" s="16"/>
      <c r="S2" s="16" t="s">
        <v>2614</v>
      </c>
      <c r="T2" s="16" t="s">
        <v>2615</v>
      </c>
      <c r="U2" s="141">
        <v>616</v>
      </c>
      <c r="V2" s="163">
        <v>3.71</v>
      </c>
      <c r="W2" s="164">
        <v>90093.3</v>
      </c>
      <c r="X2" s="141">
        <v>2058.9560000000001</v>
      </c>
      <c r="Y2" s="162">
        <v>0.171806129967323</v>
      </c>
      <c r="Z2" s="162">
        <v>9.9783954091837708E-4</v>
      </c>
    </row>
    <row r="3" spans="1:26">
      <c r="A3" s="16">
        <v>418</v>
      </c>
      <c r="B3" s="16">
        <v>418</v>
      </c>
      <c r="C3" s="16" t="s">
        <v>2616</v>
      </c>
      <c r="D3" s="16" t="s">
        <v>2617</v>
      </c>
      <c r="E3" s="14" t="s">
        <v>33</v>
      </c>
      <c r="F3" s="16" t="s">
        <v>2618</v>
      </c>
      <c r="G3" s="16" t="s">
        <v>2619</v>
      </c>
      <c r="H3" s="14" t="s">
        <v>33</v>
      </c>
      <c r="I3" s="16" t="s">
        <v>766</v>
      </c>
      <c r="J3" s="14" t="s">
        <v>103</v>
      </c>
      <c r="K3" s="14" t="s">
        <v>104</v>
      </c>
      <c r="L3" s="16" t="s">
        <v>315</v>
      </c>
      <c r="M3" s="16" t="s">
        <v>447</v>
      </c>
      <c r="N3" s="16" t="s">
        <v>135</v>
      </c>
      <c r="O3" s="16" t="s">
        <v>2620</v>
      </c>
      <c r="P3" s="14" t="s">
        <v>108</v>
      </c>
      <c r="Q3" s="16" t="s">
        <v>894</v>
      </c>
      <c r="R3" s="16" t="s">
        <v>896</v>
      </c>
      <c r="S3" s="16" t="s">
        <v>2507</v>
      </c>
      <c r="T3" s="16" t="s">
        <v>2615</v>
      </c>
      <c r="U3" s="141">
        <v>57334</v>
      </c>
      <c r="V3" s="163">
        <v>3.71</v>
      </c>
      <c r="W3" s="164">
        <v>610.45799999999997</v>
      </c>
      <c r="X3" s="141">
        <v>1298.5</v>
      </c>
      <c r="Y3" s="162">
        <v>0.10835113868896</v>
      </c>
      <c r="Z3" s="162">
        <v>6.2929681559056796E-4</v>
      </c>
    </row>
    <row r="4" spans="1:26">
      <c r="A4" s="16">
        <v>418</v>
      </c>
      <c r="B4" s="16">
        <v>418</v>
      </c>
      <c r="C4" s="16"/>
      <c r="D4" s="16" t="s">
        <v>1510</v>
      </c>
      <c r="E4" s="14" t="s">
        <v>314</v>
      </c>
      <c r="F4" s="16" t="s">
        <v>2621</v>
      </c>
      <c r="G4" s="16" t="s">
        <v>2622</v>
      </c>
      <c r="H4" s="14" t="s">
        <v>33</v>
      </c>
      <c r="I4" s="16" t="s">
        <v>766</v>
      </c>
      <c r="J4" s="14" t="s">
        <v>30</v>
      </c>
      <c r="K4" s="14" t="s">
        <v>104</v>
      </c>
      <c r="L4" s="16" t="s">
        <v>315</v>
      </c>
      <c r="M4" s="16" t="s">
        <v>545</v>
      </c>
      <c r="N4" s="16" t="s">
        <v>135</v>
      </c>
      <c r="O4" s="2" t="s">
        <v>2623</v>
      </c>
      <c r="P4" s="14" t="s">
        <v>108</v>
      </c>
      <c r="Q4" s="16" t="s">
        <v>894</v>
      </c>
      <c r="R4" s="16" t="s">
        <v>896</v>
      </c>
      <c r="S4" s="16" t="s">
        <v>2624</v>
      </c>
      <c r="T4" s="16" t="s">
        <v>2615</v>
      </c>
      <c r="U4" s="141">
        <v>350000</v>
      </c>
      <c r="V4" s="163">
        <v>3.71</v>
      </c>
      <c r="W4" s="164">
        <v>67</v>
      </c>
      <c r="X4" s="141">
        <v>869.995</v>
      </c>
      <c r="Y4" s="162">
        <v>7.2595265053830002E-2</v>
      </c>
      <c r="Z4" s="162">
        <v>4.21628878829523E-4</v>
      </c>
    </row>
    <row r="5" spans="1:26">
      <c r="A5" s="16">
        <v>418</v>
      </c>
      <c r="B5" s="16">
        <v>418</v>
      </c>
      <c r="C5" s="16"/>
      <c r="D5" s="16" t="s">
        <v>1510</v>
      </c>
      <c r="E5" s="14" t="s">
        <v>314</v>
      </c>
      <c r="F5" s="16" t="s">
        <v>2625</v>
      </c>
      <c r="G5" s="16" t="s">
        <v>2626</v>
      </c>
      <c r="H5" s="14" t="s">
        <v>33</v>
      </c>
      <c r="I5" s="16" t="s">
        <v>766</v>
      </c>
      <c r="J5" s="14" t="s">
        <v>30</v>
      </c>
      <c r="K5" s="14" t="s">
        <v>104</v>
      </c>
      <c r="L5" s="16" t="s">
        <v>315</v>
      </c>
      <c r="M5" s="16" t="s">
        <v>447</v>
      </c>
      <c r="N5" s="16" t="s">
        <v>135</v>
      </c>
      <c r="O5" s="16" t="s">
        <v>2627</v>
      </c>
      <c r="P5" s="14" t="s">
        <v>108</v>
      </c>
      <c r="Q5" s="16" t="s">
        <v>892</v>
      </c>
      <c r="R5" s="16" t="s">
        <v>896</v>
      </c>
      <c r="S5" s="16" t="s">
        <v>2628</v>
      </c>
      <c r="T5" s="16" t="s">
        <v>2615</v>
      </c>
      <c r="U5" s="141">
        <v>401562</v>
      </c>
      <c r="V5" s="163">
        <v>3.71</v>
      </c>
      <c r="W5" s="164">
        <v>18.867000000000001</v>
      </c>
      <c r="X5" s="141">
        <v>281.07400000000001</v>
      </c>
      <c r="Y5" s="162">
        <v>2.3453717979046801E-2</v>
      </c>
      <c r="Z5" s="162">
        <v>1.3621776583578501E-4</v>
      </c>
    </row>
    <row r="6" spans="1:26">
      <c r="A6" s="16">
        <v>418</v>
      </c>
      <c r="B6" s="16">
        <v>418</v>
      </c>
      <c r="C6" s="16" t="s">
        <v>2629</v>
      </c>
      <c r="D6" s="16" t="s">
        <v>2630</v>
      </c>
      <c r="E6" s="14" t="s">
        <v>1449</v>
      </c>
      <c r="F6" s="16" t="s">
        <v>2629</v>
      </c>
      <c r="G6" s="12" t="s">
        <v>2631</v>
      </c>
      <c r="H6" s="14" t="s">
        <v>321</v>
      </c>
      <c r="I6" s="16" t="s">
        <v>766</v>
      </c>
      <c r="J6" s="14" t="s">
        <v>30</v>
      </c>
      <c r="K6" s="14" t="s">
        <v>30</v>
      </c>
      <c r="L6" s="16" t="s">
        <v>315</v>
      </c>
      <c r="M6" s="16" t="s">
        <v>464</v>
      </c>
      <c r="N6" s="16" t="s">
        <v>135</v>
      </c>
      <c r="O6" s="16" t="s">
        <v>2632</v>
      </c>
      <c r="P6" s="14" t="s">
        <v>34</v>
      </c>
      <c r="Q6" s="16" t="s">
        <v>315</v>
      </c>
      <c r="R6" s="16" t="s">
        <v>896</v>
      </c>
      <c r="S6" s="16" t="s">
        <v>2633</v>
      </c>
      <c r="T6" s="16" t="s">
        <v>2615</v>
      </c>
      <c r="U6" s="141">
        <v>6140</v>
      </c>
      <c r="V6" s="163">
        <v>1</v>
      </c>
      <c r="W6" s="164">
        <v>0</v>
      </c>
      <c r="X6" s="141">
        <v>0</v>
      </c>
      <c r="Y6" s="162">
        <v>5.1234194154048702E-12</v>
      </c>
      <c r="Z6" s="162">
        <v>2.9756507980083504E-14</v>
      </c>
    </row>
    <row r="7" spans="1:26">
      <c r="A7" s="16">
        <v>418</v>
      </c>
      <c r="B7" s="16">
        <v>418</v>
      </c>
      <c r="C7" s="16" t="s">
        <v>2634</v>
      </c>
      <c r="D7" s="16" t="s">
        <v>2635</v>
      </c>
      <c r="E7" s="14" t="s">
        <v>1449</v>
      </c>
      <c r="F7" s="16" t="s">
        <v>2636</v>
      </c>
      <c r="G7" s="16" t="s">
        <v>2637</v>
      </c>
      <c r="H7" s="14" t="s">
        <v>33</v>
      </c>
      <c r="I7" s="16" t="s">
        <v>766</v>
      </c>
      <c r="J7" s="14" t="s">
        <v>30</v>
      </c>
      <c r="K7" s="14" t="s">
        <v>30</v>
      </c>
      <c r="L7" s="16" t="s">
        <v>315</v>
      </c>
      <c r="M7" s="16" t="s">
        <v>452</v>
      </c>
      <c r="N7" s="16" t="s">
        <v>135</v>
      </c>
      <c r="O7" s="16" t="s">
        <v>2632</v>
      </c>
      <c r="P7" s="14" t="s">
        <v>34</v>
      </c>
      <c r="Q7" s="16" t="s">
        <v>315</v>
      </c>
      <c r="R7" s="16" t="s">
        <v>896</v>
      </c>
      <c r="S7" s="16" t="s">
        <v>2638</v>
      </c>
      <c r="T7" s="16" t="s">
        <v>2615</v>
      </c>
      <c r="U7" s="141">
        <v>28842</v>
      </c>
      <c r="V7" s="163">
        <v>1</v>
      </c>
      <c r="W7" s="164">
        <v>2812.91</v>
      </c>
      <c r="X7" s="141">
        <v>811.3</v>
      </c>
      <c r="Y7" s="162">
        <v>6.7697518261885803E-2</v>
      </c>
      <c r="Z7" s="162">
        <v>3.9318306370443102E-4</v>
      </c>
    </row>
    <row r="8" spans="1:26">
      <c r="A8" s="16">
        <v>418</v>
      </c>
      <c r="B8" s="16">
        <v>418</v>
      </c>
      <c r="C8" s="16" t="s">
        <v>2639</v>
      </c>
      <c r="D8" s="16" t="s">
        <v>2640</v>
      </c>
      <c r="E8" s="14" t="s">
        <v>1449</v>
      </c>
      <c r="F8" s="16" t="s">
        <v>2641</v>
      </c>
      <c r="G8" s="16" t="s">
        <v>2642</v>
      </c>
      <c r="H8" s="14" t="s">
        <v>321</v>
      </c>
      <c r="I8" s="16" t="s">
        <v>766</v>
      </c>
      <c r="J8" s="14" t="s">
        <v>30</v>
      </c>
      <c r="K8" s="14" t="s">
        <v>30</v>
      </c>
      <c r="L8" s="16" t="s">
        <v>315</v>
      </c>
      <c r="M8" s="16" t="s">
        <v>567</v>
      </c>
      <c r="N8" s="16" t="s">
        <v>135</v>
      </c>
      <c r="O8" s="16" t="s">
        <v>2632</v>
      </c>
      <c r="P8" s="14" t="s">
        <v>34</v>
      </c>
      <c r="Q8" s="16" t="s">
        <v>891</v>
      </c>
      <c r="R8" s="16" t="s">
        <v>895</v>
      </c>
      <c r="S8" s="16" t="s">
        <v>2633</v>
      </c>
      <c r="T8" s="16" t="s">
        <v>2615</v>
      </c>
      <c r="U8" s="141">
        <v>22538</v>
      </c>
      <c r="V8" s="163">
        <v>1</v>
      </c>
      <c r="W8" s="164">
        <v>0</v>
      </c>
      <c r="X8" s="141">
        <v>0</v>
      </c>
      <c r="Y8" s="162">
        <v>1.8806453873680001E-11</v>
      </c>
      <c r="Z8" s="162">
        <v>1.09226738901486E-13</v>
      </c>
    </row>
    <row r="9" spans="1:26">
      <c r="A9" s="16">
        <v>418</v>
      </c>
      <c r="B9" s="16">
        <v>418</v>
      </c>
      <c r="C9" s="16" t="s">
        <v>2643</v>
      </c>
      <c r="D9" s="16" t="s">
        <v>2644</v>
      </c>
      <c r="E9" s="14" t="s">
        <v>1449</v>
      </c>
      <c r="F9" s="16" t="s">
        <v>2643</v>
      </c>
      <c r="G9" s="16" t="s">
        <v>2645</v>
      </c>
      <c r="H9" s="14" t="s">
        <v>33</v>
      </c>
      <c r="I9" s="16" t="s">
        <v>766</v>
      </c>
      <c r="J9" s="14" t="s">
        <v>30</v>
      </c>
      <c r="K9" s="14" t="s">
        <v>104</v>
      </c>
      <c r="L9" s="16" t="s">
        <v>315</v>
      </c>
      <c r="M9" s="16" t="s">
        <v>479</v>
      </c>
      <c r="N9" s="16" t="s">
        <v>135</v>
      </c>
      <c r="O9" s="16" t="s">
        <v>2646</v>
      </c>
      <c r="P9" s="14" t="s">
        <v>108</v>
      </c>
      <c r="Q9" s="16" t="s">
        <v>894</v>
      </c>
      <c r="R9" s="16" t="s">
        <v>896</v>
      </c>
      <c r="S9" s="16" t="s">
        <v>2647</v>
      </c>
      <c r="T9" s="16" t="s">
        <v>2615</v>
      </c>
      <c r="U9" s="141">
        <v>340000</v>
      </c>
      <c r="V9" s="163">
        <v>3.71</v>
      </c>
      <c r="W9" s="164">
        <v>94.149000000000001</v>
      </c>
      <c r="X9" s="141">
        <v>1187.6010000000001</v>
      </c>
      <c r="Y9" s="162">
        <v>9.9097322823201703E-2</v>
      </c>
      <c r="Z9" s="162">
        <v>5.7555121654245497E-4</v>
      </c>
    </row>
    <row r="10" spans="1:26">
      <c r="A10" s="16">
        <v>418</v>
      </c>
      <c r="B10" s="16">
        <v>418</v>
      </c>
      <c r="C10" s="16" t="s">
        <v>2648</v>
      </c>
      <c r="D10" s="16" t="s">
        <v>2649</v>
      </c>
      <c r="E10" s="14" t="s">
        <v>1449</v>
      </c>
      <c r="F10" s="16" t="s">
        <v>2650</v>
      </c>
      <c r="G10" s="16" t="s">
        <v>2651</v>
      </c>
      <c r="H10" s="14" t="s">
        <v>321</v>
      </c>
      <c r="I10" s="16" t="s">
        <v>766</v>
      </c>
      <c r="J10" s="14" t="s">
        <v>30</v>
      </c>
      <c r="K10" s="14" t="s">
        <v>30</v>
      </c>
      <c r="L10" s="16" t="s">
        <v>315</v>
      </c>
      <c r="M10" s="16" t="s">
        <v>462</v>
      </c>
      <c r="N10" s="16" t="s">
        <v>135</v>
      </c>
      <c r="O10" s="16" t="s">
        <v>2632</v>
      </c>
      <c r="P10" s="14" t="s">
        <v>34</v>
      </c>
      <c r="Q10" s="16" t="s">
        <v>315</v>
      </c>
      <c r="R10" s="16" t="s">
        <v>896</v>
      </c>
      <c r="S10" s="16" t="s">
        <v>2580</v>
      </c>
      <c r="T10" s="16" t="s">
        <v>2615</v>
      </c>
      <c r="U10" s="141">
        <v>962</v>
      </c>
      <c r="V10" s="163">
        <v>1</v>
      </c>
      <c r="W10" s="164">
        <v>0</v>
      </c>
      <c r="X10" s="141">
        <v>0</v>
      </c>
      <c r="Y10" s="162">
        <v>8.0272467062206594E-13</v>
      </c>
      <c r="Z10" s="162">
        <v>4.6621760059999998E-15</v>
      </c>
    </row>
    <row r="11" spans="1:26">
      <c r="A11" s="16">
        <v>418</v>
      </c>
      <c r="B11" s="16">
        <v>418</v>
      </c>
      <c r="C11" s="16" t="s">
        <v>2652</v>
      </c>
      <c r="D11" s="16" t="s">
        <v>2653</v>
      </c>
      <c r="E11" s="14" t="s">
        <v>33</v>
      </c>
      <c r="F11" s="16" t="s">
        <v>2654</v>
      </c>
      <c r="G11" s="16" t="s">
        <v>2655</v>
      </c>
      <c r="H11" s="14" t="s">
        <v>33</v>
      </c>
      <c r="I11" s="16" t="s">
        <v>766</v>
      </c>
      <c r="J11" s="14" t="s">
        <v>103</v>
      </c>
      <c r="K11" s="14" t="s">
        <v>104</v>
      </c>
      <c r="L11" s="16" t="s">
        <v>315</v>
      </c>
      <c r="M11" s="16" t="s">
        <v>447</v>
      </c>
      <c r="N11" s="16" t="s">
        <v>135</v>
      </c>
      <c r="O11" s="16" t="s">
        <v>2546</v>
      </c>
      <c r="P11" s="14" t="s">
        <v>108</v>
      </c>
      <c r="Q11" s="16" t="s">
        <v>894</v>
      </c>
      <c r="R11" s="16" t="s">
        <v>896</v>
      </c>
      <c r="S11" s="16" t="s">
        <v>2656</v>
      </c>
      <c r="T11" s="16" t="s">
        <v>2615</v>
      </c>
      <c r="U11" s="141">
        <v>83749</v>
      </c>
      <c r="V11" s="163">
        <v>3.71</v>
      </c>
      <c r="W11" s="164">
        <v>402</v>
      </c>
      <c r="X11" s="141">
        <v>1249.049</v>
      </c>
      <c r="Y11" s="162">
        <v>0.104224814622741</v>
      </c>
      <c r="Z11" s="162">
        <v>6.0533137668160699E-4</v>
      </c>
    </row>
    <row r="12" spans="1:26">
      <c r="A12" s="16">
        <v>418</v>
      </c>
      <c r="B12" s="16">
        <v>418</v>
      </c>
      <c r="C12" s="16" t="s">
        <v>2657</v>
      </c>
      <c r="D12" s="16" t="s">
        <v>2658</v>
      </c>
      <c r="E12" s="14" t="s">
        <v>1449</v>
      </c>
      <c r="F12" s="16" t="s">
        <v>2657</v>
      </c>
      <c r="G12" s="16" t="s">
        <v>2659</v>
      </c>
      <c r="H12" s="14" t="s">
        <v>33</v>
      </c>
      <c r="I12" s="16" t="s">
        <v>766</v>
      </c>
      <c r="J12" s="14" t="s">
        <v>30</v>
      </c>
      <c r="K12" s="14" t="s">
        <v>104</v>
      </c>
      <c r="L12" s="16" t="s">
        <v>315</v>
      </c>
      <c r="M12" s="16" t="s">
        <v>545</v>
      </c>
      <c r="N12" s="16" t="s">
        <v>135</v>
      </c>
      <c r="O12" s="16" t="s">
        <v>2660</v>
      </c>
      <c r="P12" s="14" t="s">
        <v>108</v>
      </c>
      <c r="Q12" s="16" t="s">
        <v>894</v>
      </c>
      <c r="R12" s="16" t="s">
        <v>896</v>
      </c>
      <c r="S12" s="16" t="s">
        <v>2660</v>
      </c>
      <c r="T12" s="16" t="s">
        <v>2615</v>
      </c>
      <c r="U12" s="141">
        <v>350000</v>
      </c>
      <c r="V12" s="163">
        <v>3.71</v>
      </c>
      <c r="W12" s="164">
        <v>100</v>
      </c>
      <c r="X12" s="141">
        <v>1298.5</v>
      </c>
      <c r="Y12" s="162">
        <v>0.108351141871388</v>
      </c>
      <c r="Z12" s="162">
        <v>6.2929683407391497E-4</v>
      </c>
    </row>
    <row r="13" spans="1:26">
      <c r="A13" s="16">
        <v>418</v>
      </c>
      <c r="B13" s="16">
        <v>418</v>
      </c>
      <c r="C13" s="16" t="s">
        <v>2661</v>
      </c>
      <c r="D13" s="16" t="s">
        <v>2662</v>
      </c>
      <c r="E13" s="14" t="s">
        <v>33</v>
      </c>
      <c r="F13" s="16" t="s">
        <v>2663</v>
      </c>
      <c r="G13" s="16" t="s">
        <v>2664</v>
      </c>
      <c r="H13" s="14" t="s">
        <v>33</v>
      </c>
      <c r="I13" s="16" t="s">
        <v>766</v>
      </c>
      <c r="J13" s="14" t="s">
        <v>30</v>
      </c>
      <c r="K13" s="14" t="s">
        <v>104</v>
      </c>
      <c r="L13" s="16" t="s">
        <v>315</v>
      </c>
      <c r="M13" s="16" t="s">
        <v>447</v>
      </c>
      <c r="N13" s="16" t="s">
        <v>135</v>
      </c>
      <c r="O13" s="16" t="s">
        <v>2665</v>
      </c>
      <c r="P13" s="14" t="s">
        <v>108</v>
      </c>
      <c r="Q13" s="16" t="s">
        <v>894</v>
      </c>
      <c r="R13" s="16" t="s">
        <v>896</v>
      </c>
      <c r="S13" s="16" t="s">
        <v>2666</v>
      </c>
      <c r="T13" s="16" t="s">
        <v>2615</v>
      </c>
      <c r="U13" s="141">
        <v>340000</v>
      </c>
      <c r="V13" s="163">
        <v>3.71</v>
      </c>
      <c r="W13" s="164">
        <v>0.01</v>
      </c>
      <c r="X13" s="141">
        <v>0.126</v>
      </c>
      <c r="Y13" s="162">
        <v>1.05255394960777E-5</v>
      </c>
      <c r="Z13" s="162">
        <v>6.1131692452894596E-8</v>
      </c>
    </row>
    <row r="14" spans="1:26">
      <c r="A14" s="16">
        <v>418</v>
      </c>
      <c r="B14" s="16">
        <v>418</v>
      </c>
      <c r="C14" s="16" t="s">
        <v>2667</v>
      </c>
      <c r="D14" s="16" t="s">
        <v>2668</v>
      </c>
      <c r="E14" s="14" t="s">
        <v>33</v>
      </c>
      <c r="F14" s="16" t="s">
        <v>2669</v>
      </c>
      <c r="G14" s="16" t="s">
        <v>2670</v>
      </c>
      <c r="H14" s="14" t="s">
        <v>33</v>
      </c>
      <c r="I14" s="16" t="s">
        <v>766</v>
      </c>
      <c r="J14" s="14" t="s">
        <v>30</v>
      </c>
      <c r="K14" s="14" t="s">
        <v>104</v>
      </c>
      <c r="L14" s="16" t="s">
        <v>315</v>
      </c>
      <c r="M14" s="16" t="s">
        <v>545</v>
      </c>
      <c r="N14" s="16" t="s">
        <v>135</v>
      </c>
      <c r="O14" s="16" t="s">
        <v>2671</v>
      </c>
      <c r="P14" s="14" t="s">
        <v>108</v>
      </c>
      <c r="Q14" s="16" t="s">
        <v>894</v>
      </c>
      <c r="R14" s="16" t="s">
        <v>896</v>
      </c>
      <c r="S14" s="16" t="s">
        <v>2647</v>
      </c>
      <c r="T14" s="16" t="s">
        <v>2615</v>
      </c>
      <c r="U14" s="141">
        <v>95116</v>
      </c>
      <c r="V14" s="163">
        <v>3.71</v>
      </c>
      <c r="W14" s="164">
        <v>830.05</v>
      </c>
      <c r="X14" s="141">
        <v>2929.0830000000001</v>
      </c>
      <c r="Y14" s="162">
        <v>0.244412425167395</v>
      </c>
      <c r="Z14" s="162">
        <v>1.41953248216561E-3</v>
      </c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1">
    <dataValidation type="list" allowBlank="1" showInputMessage="1" showErrorMessage="1" sqref="J2:J14" xr:uid="{00000000-0002-0000-1200-000000000000}">
      <formula1>israel_abroad</formula1>
    </dataValidation>
    <dataValidation type="list" allowBlank="1" showInputMessage="1" showErrorMessage="1" sqref="N2:N14" xr:uid="{00000000-0002-0000-1200-000001000000}">
      <formula1>Holding_interest</formula1>
    </dataValidation>
    <dataValidation type="list" allowBlank="1" showInputMessage="1" showErrorMessage="1" sqref="Q2:Q14" xr:uid="{00000000-0002-0000-1200-000002000000}">
      <formula1>Valuation</formula1>
    </dataValidation>
    <dataValidation type="list" allowBlank="1" showInputMessage="1" showErrorMessage="1" sqref="R2:R14" xr:uid="{00000000-0002-0000-1200-000003000000}">
      <formula1>Dependence_Independence</formula1>
    </dataValidation>
    <dataValidation type="list" allowBlank="1" showInputMessage="1" showErrorMessage="1" sqref="K2:K14" xr:uid="{00000000-0002-0000-1200-000004000000}">
      <formula1>Country_list</formula1>
    </dataValidation>
    <dataValidation type="list" allowBlank="1" showInputMessage="1" showErrorMessage="1" sqref="E3:E14" xr:uid="{00000000-0002-0000-1200-000005000000}">
      <formula1>Issuer_Number_Type_2</formula1>
    </dataValidation>
    <dataValidation type="list" allowBlank="1" showInputMessage="1" showErrorMessage="1" sqref="H2" xr:uid="{00000000-0002-0000-1200-000006000000}">
      <formula1>Type_of_Security_ID</formula1>
    </dataValidation>
    <dataValidation type="list" allowBlank="1" showInputMessage="1" showErrorMessage="1" sqref="H3:H14" xr:uid="{00000000-0002-0000-1200-000007000000}">
      <formula1>Type_of_Security_ID_Traded</formula1>
    </dataValidation>
    <dataValidation type="list" allowBlank="1" showInputMessage="1" showErrorMessage="1" sqref="E2" xr:uid="{00000000-0002-0000-1200-000008000000}">
      <formula1>Issuer_Number_Type_3</formula1>
    </dataValidation>
    <dataValidation type="list" allowBlank="1" showInputMessage="1" showErrorMessage="1" sqref="M2:M14" xr:uid="{00000000-0002-0000-1200-000009000000}">
      <formula1>Industry_Sector</formula1>
    </dataValidation>
    <dataValidation type="list" allowBlank="1" showInputMessage="1" showErrorMessage="1" sqref="L2:L14" xr:uid="{00000000-0002-0000-1200-00000A000000}">
      <formula1>tradeable_status_stock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200-00000B000000}">
          <x14:formula1>
            <xm:f>'אפשרויות בחירה'!$C$946:$C$955</xm:f>
          </x14:formula1>
          <xm:sqref>I2:I14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L32"/>
  <sheetViews>
    <sheetView showGridLines="0" rightToLeft="1" tabSelected="1" workbookViewId="0">
      <selection activeCell="E32" sqref="E32"/>
    </sheetView>
  </sheetViews>
  <sheetFormatPr defaultColWidth="0" defaultRowHeight="12.75"/>
  <cols>
    <col min="1" max="1" width="42.75" style="5" customWidth="1"/>
    <col min="2" max="2" width="13" style="128" customWidth="1"/>
    <col min="3" max="3" width="13" style="6" customWidth="1"/>
    <col min="4" max="4" width="13" style="128" customWidth="1"/>
    <col min="5" max="5" width="13" style="133" customWidth="1"/>
    <col min="6" max="6" width="11.125" style="5" hidden="1" customWidth="1"/>
    <col min="7" max="8" width="8.625" style="5" hidden="1" customWidth="1"/>
    <col min="9" max="10" width="9" style="5" hidden="1" customWidth="1"/>
    <col min="11" max="12" width="8.625" style="5" hidden="1" customWidth="1"/>
    <col min="13" max="16384" width="9" style="5" hidden="1"/>
  </cols>
  <sheetData>
    <row r="1" spans="1:5" ht="18.75" customHeight="1">
      <c r="A1" s="38"/>
      <c r="B1" s="125"/>
      <c r="C1" s="99" t="s">
        <v>1164</v>
      </c>
      <c r="D1" s="129"/>
      <c r="E1" s="130"/>
    </row>
    <row r="2" spans="1:5" ht="39.75" customHeight="1">
      <c r="A2" s="38"/>
      <c r="B2" s="125" t="s">
        <v>36</v>
      </c>
      <c r="C2" s="39" t="s">
        <v>897</v>
      </c>
      <c r="D2" s="125" t="s">
        <v>22</v>
      </c>
      <c r="E2" s="130" t="s">
        <v>1165</v>
      </c>
    </row>
    <row r="3" spans="1:5">
      <c r="A3" s="41" t="s">
        <v>950</v>
      </c>
      <c r="B3" s="126">
        <f>SUM('מזומנים ושווי מזומנים'!O:O)</f>
        <v>91636.222000000009</v>
      </c>
      <c r="C3" s="42"/>
      <c r="D3" s="126">
        <f>B3+C3</f>
        <v>91636.222000000009</v>
      </c>
      <c r="E3" s="131">
        <f>SUM('מזומנים ושווי מזומנים'!O:O)/B30</f>
        <v>4.3839914367836116E-2</v>
      </c>
    </row>
    <row r="4" spans="1:5">
      <c r="A4" s="41" t="s">
        <v>960</v>
      </c>
      <c r="B4" s="126">
        <f>SUM('איגרות חוב ממשלתיות'!U:U)</f>
        <v>520710.07699999993</v>
      </c>
      <c r="C4" s="42"/>
      <c r="D4" s="126">
        <f t="shared" ref="D4:D29" si="0">B4+C4</f>
        <v>520710.07699999993</v>
      </c>
      <c r="E4" s="131">
        <f>SUM('איגרות חוב ממשלתיות'!U:U)/B30</f>
        <v>0.24911421147577803</v>
      </c>
    </row>
    <row r="5" spans="1:5">
      <c r="A5" s="41" t="s">
        <v>965</v>
      </c>
      <c r="B5" s="126">
        <f>SUM('ניירות ערך מסחריים'!AD:AD)</f>
        <v>0</v>
      </c>
      <c r="C5" s="42"/>
      <c r="D5" s="126">
        <f t="shared" si="0"/>
        <v>0</v>
      </c>
      <c r="E5" s="131">
        <f>SUM('ניירות ערך מסחריים'!AD:AD)/B30</f>
        <v>0</v>
      </c>
    </row>
    <row r="6" spans="1:5">
      <c r="A6" s="41" t="s">
        <v>966</v>
      </c>
      <c r="B6" s="126">
        <f>SUM('איגרות חוב'!AD:AD)</f>
        <v>294150.33600000001</v>
      </c>
      <c r="C6" s="42"/>
      <c r="D6" s="126">
        <f t="shared" si="0"/>
        <v>294150.33600000001</v>
      </c>
      <c r="E6" s="131">
        <f>SUM('איגרות חוב'!AD:AD)/B30</f>
        <v>0.1407251986175316</v>
      </c>
    </row>
    <row r="7" spans="1:5">
      <c r="A7" s="41" t="s">
        <v>973</v>
      </c>
      <c r="B7" s="126">
        <f>SUM('מניות מבכ ויהש'!U:U)</f>
        <v>259093.89300000007</v>
      </c>
      <c r="C7" s="42"/>
      <c r="D7" s="126">
        <f t="shared" si="0"/>
        <v>259093.89300000007</v>
      </c>
      <c r="E7" s="131">
        <f>SUM('מניות מבכ ויהש'!U:U)/B30</f>
        <v>0.12395375796210034</v>
      </c>
    </row>
    <row r="8" spans="1:5">
      <c r="A8" s="41" t="s">
        <v>471</v>
      </c>
      <c r="B8" s="126">
        <f>SUM('קרנות סל'!T:T)</f>
        <v>602275.09199999995</v>
      </c>
      <c r="C8" s="42"/>
      <c r="D8" s="126">
        <f t="shared" si="0"/>
        <v>602275.09199999995</v>
      </c>
      <c r="E8" s="131">
        <f>SUM('קרנות סל'!T:T)/B30</f>
        <v>0.28813593449062763</v>
      </c>
    </row>
    <row r="9" spans="1:5">
      <c r="A9" s="41" t="s">
        <v>986</v>
      </c>
      <c r="B9" s="126">
        <f>SUM('קרנות נאמנות'!T:T)</f>
        <v>25289.473999999998</v>
      </c>
      <c r="C9" s="42"/>
      <c r="D9" s="126">
        <f t="shared" si="0"/>
        <v>25289.473999999998</v>
      </c>
      <c r="E9" s="131">
        <f>SUM('קרנות נאמנות'!T:T)/B30</f>
        <v>1.2098800565649876E-2</v>
      </c>
    </row>
    <row r="10" spans="1:5">
      <c r="A10" s="41" t="s">
        <v>1109</v>
      </c>
      <c r="B10" s="126">
        <f>SUM('כתבי אופציה'!W:W)</f>
        <v>22.356999999999999</v>
      </c>
      <c r="C10" s="42"/>
      <c r="D10" s="126">
        <f t="shared" si="0"/>
        <v>22.356999999999999</v>
      </c>
      <c r="E10" s="131">
        <f>SUM('כתבי אופציה'!W:W)/B30</f>
        <v>1.0695868338196132E-5</v>
      </c>
    </row>
    <row r="11" spans="1:5">
      <c r="A11" s="41" t="s">
        <v>989</v>
      </c>
      <c r="B11" s="126">
        <f>SUM(אופציות!V:V)</f>
        <v>0</v>
      </c>
      <c r="C11" s="42"/>
      <c r="D11" s="126">
        <f t="shared" si="0"/>
        <v>0</v>
      </c>
      <c r="E11" s="131">
        <f>SUM(אופציות!V:V)/B30</f>
        <v>0</v>
      </c>
    </row>
    <row r="12" spans="1:5">
      <c r="A12" s="41" t="s">
        <v>1114</v>
      </c>
      <c r="B12" s="126">
        <f>SUM('חוזים עתידיים'!R:R)</f>
        <v>1329.2610000000002</v>
      </c>
      <c r="C12" s="42"/>
      <c r="D12" s="126">
        <f t="shared" si="0"/>
        <v>1329.2610000000002</v>
      </c>
      <c r="E12" s="131">
        <f>SUM('חוזים עתידיים'!R:R)/B30</f>
        <v>6.3593508266310023E-4</v>
      </c>
    </row>
    <row r="13" spans="1:5">
      <c r="A13" s="41" t="s">
        <v>994</v>
      </c>
      <c r="B13" s="126">
        <f>SUM('מוצרים מובנים'!Z:Z)</f>
        <v>11383.24</v>
      </c>
      <c r="C13" s="42"/>
      <c r="D13" s="126">
        <f t="shared" si="0"/>
        <v>11383.24</v>
      </c>
      <c r="E13" s="131">
        <f>SUM('מוצרים מובנים'!Z:Z)/B30</f>
        <v>5.4458843450412731E-3</v>
      </c>
    </row>
    <row r="14" spans="1:5">
      <c r="A14" s="41" t="s">
        <v>1001</v>
      </c>
      <c r="B14" s="126">
        <f>SUM('לא סחיר איגרות חוב ממשלתיות'!U:U)</f>
        <v>0</v>
      </c>
      <c r="C14" s="42"/>
      <c r="D14" s="126">
        <f t="shared" si="0"/>
        <v>0</v>
      </c>
      <c r="E14" s="131">
        <f>SUM('לא סחיר איגרות חוב ממשלתיות'!U:U)/B30</f>
        <v>0</v>
      </c>
    </row>
    <row r="15" spans="1:5">
      <c r="A15" s="41" t="s">
        <v>1002</v>
      </c>
      <c r="B15" s="126">
        <f>SUM('לא סחיר איגרות חוב מיועדות'!N:N)</f>
        <v>0</v>
      </c>
      <c r="C15" s="42"/>
      <c r="D15" s="126">
        <f t="shared" si="0"/>
        <v>0</v>
      </c>
      <c r="E15" s="131">
        <f>SUM('לא סחיר איגרות חוב מיועדות'!N:N)/B30</f>
        <v>0</v>
      </c>
    </row>
    <row r="16" spans="1:5">
      <c r="A16" s="41" t="s">
        <v>1008</v>
      </c>
      <c r="B16" s="126">
        <f>SUM('אפיק השקעה מובטח תשואה'!F:F)</f>
        <v>0</v>
      </c>
      <c r="C16" s="42"/>
      <c r="D16" s="126">
        <f t="shared" si="0"/>
        <v>0</v>
      </c>
      <c r="E16" s="131">
        <f>SUM('אפיק השקעה מובטח תשואה'!F:F)/B30</f>
        <v>0</v>
      </c>
    </row>
    <row r="17" spans="1:5">
      <c r="A17" s="41" t="s">
        <v>1012</v>
      </c>
      <c r="B17" s="126">
        <f>SUM('לא סחיר ניירות ערך מסחריים'!AI:AI)</f>
        <v>0</v>
      </c>
      <c r="C17" s="42"/>
      <c r="D17" s="126">
        <f t="shared" si="0"/>
        <v>0</v>
      </c>
      <c r="E17" s="131">
        <f>SUM('לא סחיר ניירות ערך מסחריים'!AI:AI)/B30</f>
        <v>0</v>
      </c>
    </row>
    <row r="18" spans="1:5">
      <c r="A18" s="41" t="s">
        <v>1014</v>
      </c>
      <c r="B18" s="126">
        <f>SUM('לא סחיר איגרות חוב'!AG:AG)</f>
        <v>4602.4250000000002</v>
      </c>
      <c r="C18" s="42"/>
      <c r="D18" s="126">
        <f t="shared" si="0"/>
        <v>4602.4250000000002</v>
      </c>
      <c r="E18" s="131">
        <f>SUM('לא סחיר איגרות חוב'!AG:AG)/B30</f>
        <v>2.2018576658953499E-3</v>
      </c>
    </row>
    <row r="19" spans="1:5">
      <c r="A19" s="41" t="s">
        <v>1017</v>
      </c>
      <c r="B19" s="126">
        <f>SUM('לא סחיר מניות מבכ ויהש'!X:X)</f>
        <v>11984.183999999999</v>
      </c>
      <c r="C19" s="42"/>
      <c r="D19" s="126">
        <f t="shared" si="0"/>
        <v>11984.183999999999</v>
      </c>
      <c r="E19" s="131">
        <f>SUM('לא סחיר מניות מבכ ויהש'!X:X)/B30</f>
        <v>5.7333834684759437E-3</v>
      </c>
    </row>
    <row r="20" spans="1:5">
      <c r="A20" s="41" t="s">
        <v>774</v>
      </c>
      <c r="B20" s="126">
        <f>SUM('קרנות השקעה'!W:W)</f>
        <v>197320.59700000001</v>
      </c>
      <c r="C20" s="42"/>
      <c r="D20" s="126">
        <f t="shared" si="0"/>
        <v>197320.59700000001</v>
      </c>
      <c r="E20" s="131">
        <f>SUM('קרנות השקעה'!W:W)/B30</f>
        <v>9.4400640780348835E-2</v>
      </c>
    </row>
    <row r="21" spans="1:5">
      <c r="A21" s="41" t="s">
        <v>1125</v>
      </c>
      <c r="B21" s="126">
        <f>SUM('לא סחיר כתבי אופציה'!Z:Z)</f>
        <v>0</v>
      </c>
      <c r="C21" s="42"/>
      <c r="D21" s="126">
        <f t="shared" si="0"/>
        <v>0</v>
      </c>
      <c r="E21" s="131">
        <f>SUM('לא סחיר כתבי אופציה'!Z:Z)/B30</f>
        <v>0</v>
      </c>
    </row>
    <row r="22" spans="1:5">
      <c r="A22" s="41" t="s">
        <v>1032</v>
      </c>
      <c r="B22" s="126">
        <f>SUM('לא סחיר אופציות'!Z:Z)</f>
        <v>0</v>
      </c>
      <c r="C22" s="42"/>
      <c r="D22" s="126">
        <f t="shared" si="0"/>
        <v>0</v>
      </c>
      <c r="E22" s="131">
        <f>SUM('לא סחיר אופציות'!Z:Z)/B30</f>
        <v>0</v>
      </c>
    </row>
    <row r="23" spans="1:5">
      <c r="A23" s="41" t="s">
        <v>1041</v>
      </c>
      <c r="B23" s="126">
        <f>SUM('לא סחיר נגזרים אחרים'!R:R)</f>
        <v>-2652.424</v>
      </c>
      <c r="C23" s="42"/>
      <c r="D23" s="126">
        <f t="shared" si="0"/>
        <v>-2652.424</v>
      </c>
      <c r="E23" s="131">
        <f>SUM('לא סחיר נגזרים אחרים'!R:R)/B30</f>
        <v>-1.2689528058805538E-3</v>
      </c>
    </row>
    <row r="24" spans="1:5">
      <c r="A24" s="41" t="s">
        <v>1034</v>
      </c>
      <c r="B24" s="126">
        <f>SUM(הלוואות!AT:AT)</f>
        <v>64131.714000000007</v>
      </c>
      <c r="C24" s="42"/>
      <c r="D24" s="126">
        <f t="shared" si="0"/>
        <v>64131.714000000007</v>
      </c>
      <c r="E24" s="131">
        <f>SUM(הלוואות!AT:AT)/B30</f>
        <v>3.0681413841161593E-2</v>
      </c>
    </row>
    <row r="25" spans="1:5">
      <c r="A25" s="41" t="s">
        <v>1052</v>
      </c>
      <c r="B25" s="126">
        <f>SUM('לא סחיר מוצרים מובנים'!AB:AB)</f>
        <v>0</v>
      </c>
      <c r="C25" s="42"/>
      <c r="D25" s="126">
        <f t="shared" si="0"/>
        <v>0</v>
      </c>
      <c r="E25" s="131">
        <f>SUM('לא סחיר מוצרים מובנים'!AB:AB)/B30</f>
        <v>0</v>
      </c>
    </row>
    <row r="26" spans="1:5">
      <c r="A26" s="41" t="s">
        <v>1057</v>
      </c>
      <c r="B26" s="126">
        <f>SUM('פיקדונות מעל 3 חודשים'!T:T)</f>
        <v>884.67899999999997</v>
      </c>
      <c r="C26" s="42"/>
      <c r="D26" s="126">
        <f t="shared" si="0"/>
        <v>884.67899999999997</v>
      </c>
      <c r="E26" s="131">
        <f>SUM('פיקדונות מעל 3 חודשים'!T:T)/B30</f>
        <v>4.2324149508283831E-4</v>
      </c>
    </row>
    <row r="27" spans="1:5">
      <c r="A27" s="41" t="s">
        <v>1060</v>
      </c>
      <c r="B27" s="126">
        <f>SUM('זכויות מקרקעין'!S:S)</f>
        <v>0</v>
      </c>
      <c r="C27" s="42"/>
      <c r="D27" s="126">
        <f t="shared" si="0"/>
        <v>0</v>
      </c>
      <c r="E27" s="131">
        <f>SUM('זכויות מקרקעין'!S:S)/B30</f>
        <v>0</v>
      </c>
    </row>
    <row r="28" spans="1:5">
      <c r="A28" s="41" t="s">
        <v>1095</v>
      </c>
      <c r="B28" s="126">
        <f>SUM('השקעה בחברות מוחזקות'!U:U)</f>
        <v>0</v>
      </c>
      <c r="C28" s="42"/>
      <c r="D28" s="126">
        <f t="shared" si="0"/>
        <v>0</v>
      </c>
      <c r="E28" s="131">
        <f>SUM('השקעה בחברות מוחזקות'!U:U)/B30</f>
        <v>0</v>
      </c>
    </row>
    <row r="29" spans="1:5">
      <c r="A29" s="41" t="s">
        <v>1063</v>
      </c>
      <c r="B29" s="126">
        <f>SUM('נכסים אחרים'!N:N)</f>
        <v>8085.2459999999992</v>
      </c>
      <c r="C29" s="42"/>
      <c r="D29" s="126">
        <f t="shared" si="0"/>
        <v>8085.2459999999992</v>
      </c>
      <c r="E29" s="131">
        <f>SUM('נכסים אחרים'!N:N)/B30</f>
        <v>3.868082779349954E-3</v>
      </c>
    </row>
    <row r="30" spans="1:5">
      <c r="A30" s="40" t="s">
        <v>1166</v>
      </c>
      <c r="B30" s="127">
        <f>IF(SUM(B3:B29)=0,0.0001,SUM(B3:B29))</f>
        <v>2090246.3729999997</v>
      </c>
      <c r="C30" s="43">
        <f t="shared" ref="C30:E30" si="1">SUM(C3:C29)</f>
        <v>0</v>
      </c>
      <c r="D30" s="127">
        <f t="shared" si="1"/>
        <v>2090246.3729999997</v>
      </c>
      <c r="E30" s="132">
        <f t="shared" si="1"/>
        <v>1</v>
      </c>
    </row>
    <row r="31" spans="1:5">
      <c r="A31" s="41" t="s">
        <v>1163</v>
      </c>
      <c r="B31" s="126"/>
      <c r="C31" s="42"/>
      <c r="D31" s="126"/>
      <c r="E31" s="131"/>
    </row>
    <row r="32" spans="1:5">
      <c r="A32" s="41" t="s">
        <v>1167</v>
      </c>
      <c r="B32" s="126">
        <f>SUM('יתרות התחייבות להשקעה'!O:O)</f>
        <v>100164.47608399999</v>
      </c>
      <c r="C32" s="42"/>
      <c r="D32" s="126"/>
      <c r="E32" s="208">
        <f>B32/B30</f>
        <v>4.7919937753672641E-2</v>
      </c>
    </row>
  </sheetData>
  <customSheetViews>
    <customSheetView guid="{AE318230-F718-49FC-82EB-7CAC3DCD05F1}" showGridLines="0">
      <pageMargins left="0.7" right="0.7" top="0.75" bottom="0.75" header="0.3" footer="0.3"/>
      <pageSetup orientation="portrait"/>
    </customSheetView>
  </customSheetViews>
  <pageMargins left="0.7" right="0.7" top="0.75" bottom="0.75" header="0.3" footer="0.3"/>
  <pageSetup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0"/>
  <dimension ref="A1:Z34"/>
  <sheetViews>
    <sheetView rightToLeft="1" zoomScale="70" zoomScaleNormal="70" workbookViewId="0">
      <selection sqref="A1:Z34"/>
    </sheetView>
  </sheetViews>
  <sheetFormatPr defaultColWidth="0" defaultRowHeight="14.25" zeroHeight="1"/>
  <cols>
    <col min="1" max="15" width="11.625" style="2" customWidth="1"/>
    <col min="16" max="16" width="11.625" customWidth="1"/>
    <col min="17" max="26" width="11.625" style="2" customWidth="1"/>
    <col min="27" max="16384" width="9" style="2" hidden="1"/>
  </cols>
  <sheetData>
    <row r="1" spans="1:26" ht="66.75" customHeight="1">
      <c r="A1" s="15" t="s">
        <v>0</v>
      </c>
      <c r="B1" s="15" t="s">
        <v>1</v>
      </c>
      <c r="C1" s="15" t="s">
        <v>192</v>
      </c>
      <c r="D1" s="15" t="s">
        <v>193</v>
      </c>
      <c r="E1" s="15" t="s">
        <v>194</v>
      </c>
      <c r="F1" s="15" t="s">
        <v>195</v>
      </c>
      <c r="G1" s="15" t="s">
        <v>196</v>
      </c>
      <c r="H1" s="15" t="s">
        <v>197</v>
      </c>
      <c r="I1" s="15" t="s">
        <v>5</v>
      </c>
      <c r="J1" s="15" t="s">
        <v>831</v>
      </c>
      <c r="K1" s="15" t="s">
        <v>6</v>
      </c>
      <c r="L1" s="15" t="s">
        <v>1121</v>
      </c>
      <c r="M1" s="15" t="s">
        <v>1122</v>
      </c>
      <c r="N1" s="15" t="s">
        <v>7</v>
      </c>
      <c r="O1" s="15" t="s">
        <v>121</v>
      </c>
      <c r="P1" s="25" t="s">
        <v>154</v>
      </c>
      <c r="Q1" s="15" t="s">
        <v>11</v>
      </c>
      <c r="R1" s="15" t="s">
        <v>147</v>
      </c>
      <c r="S1" s="15" t="s">
        <v>148</v>
      </c>
      <c r="T1" s="15" t="s">
        <v>130</v>
      </c>
      <c r="U1" s="147" t="s">
        <v>18</v>
      </c>
      <c r="V1" s="100" t="s">
        <v>2457</v>
      </c>
      <c r="W1" s="15" t="s">
        <v>20</v>
      </c>
      <c r="X1" s="152" t="s">
        <v>1124</v>
      </c>
      <c r="Y1" s="152" t="s">
        <v>24</v>
      </c>
      <c r="Z1" s="152" t="s">
        <v>25</v>
      </c>
    </row>
    <row r="2" spans="1:26">
      <c r="A2" s="16">
        <v>418</v>
      </c>
      <c r="B2" s="16">
        <v>418</v>
      </c>
      <c r="C2" s="16" t="s">
        <v>2458</v>
      </c>
      <c r="D2" s="16" t="s">
        <v>2459</v>
      </c>
      <c r="E2" s="16" t="s">
        <v>311</v>
      </c>
      <c r="F2" s="16" t="s">
        <v>2460</v>
      </c>
      <c r="G2" s="16">
        <v>29994291</v>
      </c>
      <c r="H2" s="16" t="s">
        <v>33</v>
      </c>
      <c r="I2" s="2" t="s">
        <v>1026</v>
      </c>
      <c r="J2" s="16" t="s">
        <v>568</v>
      </c>
      <c r="K2" s="14" t="s">
        <v>30</v>
      </c>
      <c r="L2" s="16" t="s">
        <v>30</v>
      </c>
      <c r="M2" s="16" t="s">
        <v>30</v>
      </c>
      <c r="N2" s="14" t="s">
        <v>30</v>
      </c>
      <c r="O2" s="16" t="s">
        <v>135</v>
      </c>
      <c r="P2" t="s">
        <v>2461</v>
      </c>
      <c r="Q2" s="14" t="s">
        <v>108</v>
      </c>
      <c r="R2" s="16" t="s">
        <v>315</v>
      </c>
      <c r="S2" s="16" t="s">
        <v>896</v>
      </c>
      <c r="T2" s="16" t="s">
        <v>2462</v>
      </c>
      <c r="U2" s="163">
        <v>3.71</v>
      </c>
      <c r="V2" s="141">
        <v>1327.4090000000001</v>
      </c>
      <c r="W2" s="141">
        <v>4924.6859999999997</v>
      </c>
      <c r="X2" s="162">
        <v>9.1E-4</v>
      </c>
      <c r="Y2" s="162">
        <v>2.4957788988228601E-2</v>
      </c>
      <c r="Z2" s="162">
        <v>2.3866685838017602E-3</v>
      </c>
    </row>
    <row r="3" spans="1:26">
      <c r="A3" s="16">
        <v>418</v>
      </c>
      <c r="B3" s="16">
        <v>418</v>
      </c>
      <c r="C3" s="16" t="s">
        <v>2463</v>
      </c>
      <c r="D3" s="2" t="s">
        <v>2464</v>
      </c>
      <c r="E3" s="16" t="s">
        <v>312</v>
      </c>
      <c r="F3" s="16" t="s">
        <v>2465</v>
      </c>
      <c r="G3" s="16">
        <v>29994587</v>
      </c>
      <c r="H3" s="16" t="s">
        <v>33</v>
      </c>
      <c r="I3" s="2" t="s">
        <v>1026</v>
      </c>
      <c r="J3" s="16" t="s">
        <v>849</v>
      </c>
      <c r="K3" s="14" t="s">
        <v>30</v>
      </c>
      <c r="L3" s="16" t="s">
        <v>220</v>
      </c>
      <c r="M3" s="16" t="s">
        <v>30</v>
      </c>
      <c r="N3" s="14" t="s">
        <v>30</v>
      </c>
      <c r="O3" s="16" t="s">
        <v>135</v>
      </c>
      <c r="P3" t="s">
        <v>2466</v>
      </c>
      <c r="Q3" s="14" t="s">
        <v>108</v>
      </c>
      <c r="R3" s="16" t="s">
        <v>315</v>
      </c>
      <c r="S3" s="16" t="s">
        <v>896</v>
      </c>
      <c r="T3" s="23" t="s">
        <v>2462</v>
      </c>
      <c r="U3" s="163">
        <v>3.71</v>
      </c>
      <c r="V3" s="141">
        <v>631.06100000000004</v>
      </c>
      <c r="W3" s="141">
        <v>2341.2370000000001</v>
      </c>
      <c r="X3" s="169">
        <v>5.8699999999999996E-4</v>
      </c>
      <c r="Y3" s="162">
        <v>1.18651438530333E-2</v>
      </c>
      <c r="Z3" s="162">
        <v>1.13464241923351E-3</v>
      </c>
    </row>
    <row r="4" spans="1:26">
      <c r="A4" s="16">
        <v>418</v>
      </c>
      <c r="B4" s="16">
        <v>418</v>
      </c>
      <c r="C4" s="16" t="s">
        <v>2467</v>
      </c>
      <c r="D4" s="2" t="s">
        <v>2468</v>
      </c>
      <c r="E4" s="16" t="s">
        <v>311</v>
      </c>
      <c r="F4" s="16" t="s">
        <v>2469</v>
      </c>
      <c r="G4" s="16">
        <v>62001394</v>
      </c>
      <c r="H4" s="16" t="s">
        <v>33</v>
      </c>
      <c r="I4" s="2" t="s">
        <v>1029</v>
      </c>
      <c r="J4" s="16" t="s">
        <v>853</v>
      </c>
      <c r="K4" s="14" t="s">
        <v>30</v>
      </c>
      <c r="L4" s="16" t="s">
        <v>220</v>
      </c>
      <c r="M4" s="16" t="s">
        <v>30</v>
      </c>
      <c r="N4" s="14" t="s">
        <v>30</v>
      </c>
      <c r="O4" s="16" t="s">
        <v>135</v>
      </c>
      <c r="P4" t="s">
        <v>2470</v>
      </c>
      <c r="Q4" s="14" t="s">
        <v>108</v>
      </c>
      <c r="R4" s="16" t="s">
        <v>892</v>
      </c>
      <c r="S4" s="16" t="s">
        <v>896</v>
      </c>
      <c r="T4" s="16" t="s">
        <v>2471</v>
      </c>
      <c r="U4" s="163">
        <v>3.71</v>
      </c>
      <c r="V4" s="141">
        <v>1139.2159999999999</v>
      </c>
      <c r="W4" s="141">
        <v>4226.4930000000004</v>
      </c>
      <c r="X4" s="169">
        <v>1.1318E-2</v>
      </c>
      <c r="Y4" s="162">
        <v>2.1419422447400801E-2</v>
      </c>
      <c r="Z4" s="162">
        <v>2.0483009397387298E-3</v>
      </c>
    </row>
    <row r="5" spans="1:26">
      <c r="A5" s="16">
        <v>418</v>
      </c>
      <c r="B5" s="16">
        <v>418</v>
      </c>
      <c r="C5" s="16" t="s">
        <v>2472</v>
      </c>
      <c r="D5" s="2" t="s">
        <v>2473</v>
      </c>
      <c r="E5" s="16" t="s">
        <v>313</v>
      </c>
      <c r="F5" s="16" t="s">
        <v>2474</v>
      </c>
      <c r="G5" s="16">
        <v>413112019</v>
      </c>
      <c r="H5" s="16" t="s">
        <v>33</v>
      </c>
      <c r="I5" s="2" t="s">
        <v>1026</v>
      </c>
      <c r="J5" s="16" t="s">
        <v>845</v>
      </c>
      <c r="K5" s="14" t="s">
        <v>103</v>
      </c>
      <c r="L5" s="16" t="s">
        <v>220</v>
      </c>
      <c r="M5" s="16" t="s">
        <v>30</v>
      </c>
      <c r="N5" s="14" t="s">
        <v>298</v>
      </c>
      <c r="O5" s="16" t="s">
        <v>135</v>
      </c>
      <c r="P5" t="s">
        <v>2475</v>
      </c>
      <c r="Q5" s="14" t="s">
        <v>34</v>
      </c>
      <c r="R5" s="16" t="s">
        <v>315</v>
      </c>
      <c r="S5" s="16" t="s">
        <v>896</v>
      </c>
      <c r="T5" s="16" t="s">
        <v>2476</v>
      </c>
      <c r="U5" s="163">
        <v>1</v>
      </c>
      <c r="V5" s="141">
        <v>5798.4390000000003</v>
      </c>
      <c r="W5" s="141">
        <v>5798.4390000000003</v>
      </c>
      <c r="X5" s="169">
        <v>3.0920000000000001E-3</v>
      </c>
      <c r="Y5" s="162">
        <v>2.9385877425422501E-2</v>
      </c>
      <c r="Z5" s="162">
        <v>2.81011873655091E-3</v>
      </c>
    </row>
    <row r="6" spans="1:26">
      <c r="A6" s="16">
        <v>418</v>
      </c>
      <c r="B6" s="16">
        <v>418</v>
      </c>
      <c r="C6" s="16" t="s">
        <v>2477</v>
      </c>
      <c r="D6" s="2" t="s">
        <v>2473</v>
      </c>
      <c r="E6" s="16" t="s">
        <v>313</v>
      </c>
      <c r="F6" s="16" t="s">
        <v>2478</v>
      </c>
      <c r="G6" s="16">
        <v>29992312</v>
      </c>
      <c r="H6" s="16" t="s">
        <v>33</v>
      </c>
      <c r="I6" s="2" t="s">
        <v>1026</v>
      </c>
      <c r="J6" s="16" t="s">
        <v>845</v>
      </c>
      <c r="K6" s="14" t="s">
        <v>103</v>
      </c>
      <c r="L6" s="16" t="s">
        <v>220</v>
      </c>
      <c r="M6" s="16" t="s">
        <v>30</v>
      </c>
      <c r="N6" s="14" t="s">
        <v>298</v>
      </c>
      <c r="O6" s="16" t="s">
        <v>135</v>
      </c>
      <c r="P6" t="s">
        <v>2479</v>
      </c>
      <c r="Q6" s="14" t="s">
        <v>34</v>
      </c>
      <c r="R6" s="16" t="s">
        <v>315</v>
      </c>
      <c r="S6" s="16" t="s">
        <v>896</v>
      </c>
      <c r="T6" s="16" t="s">
        <v>2480</v>
      </c>
      <c r="U6" s="163">
        <v>1</v>
      </c>
      <c r="V6" s="141">
        <v>4891.95</v>
      </c>
      <c r="W6" s="141">
        <v>4891.95</v>
      </c>
      <c r="X6" s="162">
        <v>1.7049999999999999E-3</v>
      </c>
      <c r="Y6" s="162">
        <v>2.4791887614868901E-2</v>
      </c>
      <c r="Z6" s="162">
        <v>2.3708037331135099E-3</v>
      </c>
    </row>
    <row r="7" spans="1:26">
      <c r="A7" s="16">
        <v>418</v>
      </c>
      <c r="B7" s="16">
        <v>418</v>
      </c>
      <c r="C7" s="16" t="s">
        <v>2481</v>
      </c>
      <c r="D7" s="2" t="s">
        <v>2482</v>
      </c>
      <c r="E7" s="16" t="s">
        <v>312</v>
      </c>
      <c r="F7" s="16" t="s">
        <v>2483</v>
      </c>
      <c r="G7" s="16">
        <v>500010161</v>
      </c>
      <c r="H7" s="16" t="s">
        <v>33</v>
      </c>
      <c r="I7" s="2" t="s">
        <v>1026</v>
      </c>
      <c r="J7" s="16" t="s">
        <v>849</v>
      </c>
      <c r="K7" s="14" t="s">
        <v>30</v>
      </c>
      <c r="L7" s="16" t="s">
        <v>30</v>
      </c>
      <c r="M7" s="16" t="s">
        <v>30</v>
      </c>
      <c r="N7" s="14" t="s">
        <v>30</v>
      </c>
      <c r="O7" s="16" t="s">
        <v>135</v>
      </c>
      <c r="P7" t="s">
        <v>2484</v>
      </c>
      <c r="Q7" s="14" t="s">
        <v>34</v>
      </c>
      <c r="R7" s="16" t="s">
        <v>892</v>
      </c>
      <c r="S7" s="16" t="s">
        <v>896</v>
      </c>
      <c r="T7" s="16" t="s">
        <v>2485</v>
      </c>
      <c r="U7" s="163">
        <v>1</v>
      </c>
      <c r="V7" s="141">
        <v>3163.2950000000001</v>
      </c>
      <c r="W7" s="141">
        <v>3163.2950000000001</v>
      </c>
      <c r="X7" s="162">
        <v>7.0070000000000002E-3</v>
      </c>
      <c r="Y7" s="162">
        <v>1.6031246174494598E-2</v>
      </c>
      <c r="Z7" s="162">
        <v>1.53303930976836E-3</v>
      </c>
    </row>
    <row r="8" spans="1:26">
      <c r="A8" s="16">
        <v>418</v>
      </c>
      <c r="B8" s="16">
        <v>418</v>
      </c>
      <c r="C8" s="16" t="s">
        <v>2486</v>
      </c>
      <c r="D8" s="2" t="s">
        <v>2487</v>
      </c>
      <c r="E8" s="16" t="s">
        <v>311</v>
      </c>
      <c r="F8" s="16" t="s">
        <v>2488</v>
      </c>
      <c r="G8" s="16">
        <v>400171219</v>
      </c>
      <c r="H8" s="16" t="s">
        <v>33</v>
      </c>
      <c r="I8" s="2" t="s">
        <v>1026</v>
      </c>
      <c r="J8" s="16" t="s">
        <v>840</v>
      </c>
      <c r="K8" s="14" t="s">
        <v>30</v>
      </c>
      <c r="L8" s="16" t="s">
        <v>30</v>
      </c>
      <c r="M8" s="16" t="s">
        <v>30</v>
      </c>
      <c r="N8" s="14" t="s">
        <v>30</v>
      </c>
      <c r="O8" s="16" t="s">
        <v>135</v>
      </c>
      <c r="P8" t="s">
        <v>2489</v>
      </c>
      <c r="Q8" s="14" t="s">
        <v>34</v>
      </c>
      <c r="R8" s="16" t="s">
        <v>315</v>
      </c>
      <c r="S8" s="16" t="s">
        <v>896</v>
      </c>
      <c r="T8" s="16" t="s">
        <v>2490</v>
      </c>
      <c r="U8" s="163">
        <v>1</v>
      </c>
      <c r="V8" s="141">
        <v>3955.6</v>
      </c>
      <c r="W8" s="141">
        <v>3955.6</v>
      </c>
      <c r="X8" s="162">
        <v>1.6E-2</v>
      </c>
      <c r="Y8" s="162">
        <v>2.0046564386262199E-2</v>
      </c>
      <c r="Z8" s="162">
        <v>1.9170169864172299E-3</v>
      </c>
    </row>
    <row r="9" spans="1:26">
      <c r="A9" s="16">
        <v>418</v>
      </c>
      <c r="B9" s="16">
        <v>418</v>
      </c>
      <c r="C9" s="16" t="s">
        <v>2491</v>
      </c>
      <c r="D9" s="2" t="s">
        <v>2492</v>
      </c>
      <c r="E9" s="16" t="s">
        <v>33</v>
      </c>
      <c r="F9" s="16" t="s">
        <v>2493</v>
      </c>
      <c r="G9" s="16">
        <v>400171217</v>
      </c>
      <c r="H9" s="16" t="s">
        <v>33</v>
      </c>
      <c r="I9" s="2" t="s">
        <v>1026</v>
      </c>
      <c r="J9" s="16" t="s">
        <v>836</v>
      </c>
      <c r="K9" s="14" t="s">
        <v>30</v>
      </c>
      <c r="L9" s="16" t="s">
        <v>30</v>
      </c>
      <c r="M9" s="16" t="s">
        <v>30</v>
      </c>
      <c r="N9" s="14" t="s">
        <v>30</v>
      </c>
      <c r="O9" s="16" t="s">
        <v>135</v>
      </c>
      <c r="P9" t="s">
        <v>2494</v>
      </c>
      <c r="Q9" s="14" t="s">
        <v>34</v>
      </c>
      <c r="R9" s="16" t="s">
        <v>315</v>
      </c>
      <c r="S9" s="16" t="s">
        <v>896</v>
      </c>
      <c r="T9" s="16" t="s">
        <v>2495</v>
      </c>
      <c r="U9" s="163">
        <v>1</v>
      </c>
      <c r="V9" s="141">
        <v>2557.739</v>
      </c>
      <c r="W9" s="141">
        <v>2557.739</v>
      </c>
      <c r="X9" s="162">
        <v>4.9119999999999997E-3</v>
      </c>
      <c r="Y9" s="162">
        <v>1.29623503747897E-2</v>
      </c>
      <c r="Z9" s="162">
        <v>1.2395663103944401E-3</v>
      </c>
    </row>
    <row r="10" spans="1:26">
      <c r="A10" s="16">
        <v>418</v>
      </c>
      <c r="B10" s="16">
        <v>418</v>
      </c>
      <c r="C10" s="16" t="s">
        <v>2496</v>
      </c>
      <c r="D10" s="2" t="s">
        <v>2497</v>
      </c>
      <c r="E10" s="16" t="s">
        <v>311</v>
      </c>
      <c r="F10" s="16" t="s">
        <v>2498</v>
      </c>
      <c r="G10" s="16">
        <v>46045</v>
      </c>
      <c r="H10" s="16" t="s">
        <v>33</v>
      </c>
      <c r="I10" s="2" t="s">
        <v>1026</v>
      </c>
      <c r="J10" s="16" t="s">
        <v>568</v>
      </c>
      <c r="K10" s="14" t="s">
        <v>30</v>
      </c>
      <c r="L10" s="16" t="s">
        <v>30</v>
      </c>
      <c r="M10" s="16" t="s">
        <v>30</v>
      </c>
      <c r="N10" s="14" t="s">
        <v>298</v>
      </c>
      <c r="O10" s="16" t="s">
        <v>135</v>
      </c>
      <c r="P10" t="s">
        <v>2499</v>
      </c>
      <c r="Q10" s="14" t="s">
        <v>34</v>
      </c>
      <c r="R10" s="16" t="s">
        <v>892</v>
      </c>
      <c r="S10" s="16" t="s">
        <v>896</v>
      </c>
      <c r="T10" s="16" t="s">
        <v>2500</v>
      </c>
      <c r="U10" s="163">
        <v>1</v>
      </c>
      <c r="V10" s="141">
        <v>685.66800000000001</v>
      </c>
      <c r="W10" s="141">
        <v>685.66800000000001</v>
      </c>
      <c r="X10" s="162">
        <v>3.0999999999999999E-3</v>
      </c>
      <c r="Y10" s="162">
        <v>3.4748908044796899E-3</v>
      </c>
      <c r="Z10" s="162">
        <v>3.3229757327882302E-4</v>
      </c>
    </row>
    <row r="11" spans="1:26">
      <c r="A11" s="16">
        <v>418</v>
      </c>
      <c r="B11" s="16">
        <v>418</v>
      </c>
      <c r="C11" s="16" t="s">
        <v>2501</v>
      </c>
      <c r="D11" s="2" t="s">
        <v>2497</v>
      </c>
      <c r="E11" s="16" t="s">
        <v>33</v>
      </c>
      <c r="F11" s="16" t="s">
        <v>2502</v>
      </c>
      <c r="G11" s="16">
        <v>47811</v>
      </c>
      <c r="H11" s="16" t="s">
        <v>33</v>
      </c>
      <c r="I11" s="2" t="s">
        <v>1026</v>
      </c>
      <c r="J11" s="16" t="s">
        <v>568</v>
      </c>
      <c r="K11" s="14" t="s">
        <v>30</v>
      </c>
      <c r="L11" s="16" t="s">
        <v>30</v>
      </c>
      <c r="M11" s="16" t="s">
        <v>30</v>
      </c>
      <c r="N11" s="14" t="s">
        <v>298</v>
      </c>
      <c r="O11" s="16" t="s">
        <v>135</v>
      </c>
      <c r="P11" t="s">
        <v>2503</v>
      </c>
      <c r="Q11" s="14" t="s">
        <v>34</v>
      </c>
      <c r="R11" s="16" t="s">
        <v>892</v>
      </c>
      <c r="S11" s="16" t="s">
        <v>896</v>
      </c>
      <c r="T11" s="16" t="s">
        <v>2500</v>
      </c>
      <c r="U11" s="163">
        <v>1</v>
      </c>
      <c r="V11" s="141">
        <v>1065.2049999999999</v>
      </c>
      <c r="W11" s="141">
        <v>1065.2049999999999</v>
      </c>
      <c r="X11" s="162">
        <v>7.8729999999999998E-3</v>
      </c>
      <c r="Y11" s="162">
        <v>5.3983459545468501E-3</v>
      </c>
      <c r="Z11" s="162">
        <v>5.1623413838009001E-4</v>
      </c>
    </row>
    <row r="12" spans="1:26">
      <c r="A12" s="16">
        <v>418</v>
      </c>
      <c r="B12" s="16">
        <v>418</v>
      </c>
      <c r="C12" s="16" t="s">
        <v>2504</v>
      </c>
      <c r="D12" s="2" t="s">
        <v>2492</v>
      </c>
      <c r="E12" s="16" t="s">
        <v>33</v>
      </c>
      <c r="F12" s="16" t="s">
        <v>2505</v>
      </c>
      <c r="G12" s="16">
        <v>29994364</v>
      </c>
      <c r="H12" s="16" t="s">
        <v>33</v>
      </c>
      <c r="I12" s="2" t="s">
        <v>1026</v>
      </c>
      <c r="J12" s="16" t="s">
        <v>836</v>
      </c>
      <c r="K12" s="14" t="s">
        <v>30</v>
      </c>
      <c r="L12" s="16" t="s">
        <v>30</v>
      </c>
      <c r="M12" s="16" t="s">
        <v>30</v>
      </c>
      <c r="N12" s="14" t="s">
        <v>30</v>
      </c>
      <c r="O12" s="16" t="s">
        <v>135</v>
      </c>
      <c r="P12" t="s">
        <v>2506</v>
      </c>
      <c r="Q12" s="14" t="s">
        <v>34</v>
      </c>
      <c r="R12" s="16" t="s">
        <v>315</v>
      </c>
      <c r="S12" s="16" t="s">
        <v>896</v>
      </c>
      <c r="T12" s="16" t="s">
        <v>2507</v>
      </c>
      <c r="U12" s="163">
        <v>1</v>
      </c>
      <c r="V12" s="141">
        <v>6842.8549999999996</v>
      </c>
      <c r="W12" s="141">
        <v>6842.8549999999996</v>
      </c>
      <c r="X12" s="162">
        <v>4.6309999999999997E-3</v>
      </c>
      <c r="Y12" s="162">
        <v>3.4678869346315699E-2</v>
      </c>
      <c r="Z12" s="162">
        <v>3.3162780577099499E-3</v>
      </c>
    </row>
    <row r="13" spans="1:26">
      <c r="A13" s="16">
        <v>418</v>
      </c>
      <c r="B13" s="16">
        <v>418</v>
      </c>
      <c r="C13" s="16" t="s">
        <v>2508</v>
      </c>
      <c r="D13" s="2" t="s">
        <v>2509</v>
      </c>
      <c r="E13" s="16" t="s">
        <v>314</v>
      </c>
      <c r="F13" s="16" t="s">
        <v>2510</v>
      </c>
      <c r="G13" s="16">
        <v>620019912</v>
      </c>
      <c r="H13" s="16" t="s">
        <v>33</v>
      </c>
      <c r="I13" s="2" t="s">
        <v>1026</v>
      </c>
      <c r="J13" s="16" t="s">
        <v>833</v>
      </c>
      <c r="K13" s="14" t="s">
        <v>103</v>
      </c>
      <c r="L13" s="16" t="s">
        <v>255</v>
      </c>
      <c r="M13" s="16" t="s">
        <v>255</v>
      </c>
      <c r="N13" s="14" t="s">
        <v>291</v>
      </c>
      <c r="O13" s="16" t="s">
        <v>135</v>
      </c>
      <c r="P13" t="s">
        <v>2511</v>
      </c>
      <c r="Q13" s="14" t="s">
        <v>108</v>
      </c>
      <c r="R13" s="16" t="s">
        <v>892</v>
      </c>
      <c r="S13" s="16" t="s">
        <v>896</v>
      </c>
      <c r="T13" s="16" t="s">
        <v>2512</v>
      </c>
      <c r="U13" s="163">
        <v>3.71</v>
      </c>
      <c r="V13" s="141">
        <v>1638.154</v>
      </c>
      <c r="W13" s="141">
        <v>6077.55</v>
      </c>
      <c r="X13" s="162">
        <v>2.8549999999999999E-3</v>
      </c>
      <c r="Y13" s="162">
        <v>3.08003836658104E-2</v>
      </c>
      <c r="Z13" s="162">
        <v>2.9453854305324001E-3</v>
      </c>
    </row>
    <row r="14" spans="1:26">
      <c r="A14" s="16">
        <v>418</v>
      </c>
      <c r="B14" s="16">
        <v>418</v>
      </c>
      <c r="C14" s="16" t="s">
        <v>2513</v>
      </c>
      <c r="D14" s="2" t="s">
        <v>2514</v>
      </c>
      <c r="E14" s="16" t="s">
        <v>313</v>
      </c>
      <c r="F14" s="16" t="s">
        <v>2515</v>
      </c>
      <c r="G14" s="16">
        <v>620000731</v>
      </c>
      <c r="H14" s="16" t="s">
        <v>33</v>
      </c>
      <c r="I14" s="2" t="s">
        <v>1030</v>
      </c>
      <c r="J14" s="16" t="s">
        <v>568</v>
      </c>
      <c r="K14" s="14" t="s">
        <v>103</v>
      </c>
      <c r="L14" s="16" t="s">
        <v>104</v>
      </c>
      <c r="M14" s="16" t="s">
        <v>104</v>
      </c>
      <c r="N14" s="14" t="s">
        <v>104</v>
      </c>
      <c r="O14" s="16" t="s">
        <v>135</v>
      </c>
      <c r="P14" t="s">
        <v>2516</v>
      </c>
      <c r="Q14" s="14" t="s">
        <v>108</v>
      </c>
      <c r="R14" s="16" t="s">
        <v>315</v>
      </c>
      <c r="S14" s="16" t="s">
        <v>896</v>
      </c>
      <c r="T14" s="16" t="s">
        <v>2517</v>
      </c>
      <c r="U14" s="163">
        <v>3.71</v>
      </c>
      <c r="V14" s="141">
        <v>1565.06</v>
      </c>
      <c r="W14" s="141">
        <v>5806.3710000000001</v>
      </c>
      <c r="X14" s="162">
        <v>1.3346E-2</v>
      </c>
      <c r="Y14" s="162">
        <v>2.94260762787085E-2</v>
      </c>
      <c r="Z14" s="162">
        <v>2.8139628807692901E-3</v>
      </c>
    </row>
    <row r="15" spans="1:26">
      <c r="A15" s="16">
        <v>418</v>
      </c>
      <c r="B15" s="16">
        <v>418</v>
      </c>
      <c r="C15" s="16" t="s">
        <v>2518</v>
      </c>
      <c r="D15" s="2" t="s">
        <v>2519</v>
      </c>
      <c r="E15" s="16" t="s">
        <v>313</v>
      </c>
      <c r="F15" s="16" t="s">
        <v>2520</v>
      </c>
      <c r="G15" s="16">
        <v>620020441</v>
      </c>
      <c r="H15" s="16" t="s">
        <v>33</v>
      </c>
      <c r="I15" s="2" t="s">
        <v>1030</v>
      </c>
      <c r="J15" s="16" t="s">
        <v>839</v>
      </c>
      <c r="K15" s="14" t="s">
        <v>103</v>
      </c>
      <c r="L15" s="16" t="s">
        <v>104</v>
      </c>
      <c r="M15" s="16" t="s">
        <v>104</v>
      </c>
      <c r="N15" s="14" t="s">
        <v>104</v>
      </c>
      <c r="O15" s="16" t="s">
        <v>135</v>
      </c>
      <c r="P15" t="s">
        <v>2521</v>
      </c>
      <c r="Q15" s="14" t="s">
        <v>108</v>
      </c>
      <c r="R15" s="16" t="s">
        <v>892</v>
      </c>
      <c r="S15" s="16" t="s">
        <v>896</v>
      </c>
      <c r="T15" s="16" t="s">
        <v>2522</v>
      </c>
      <c r="U15" s="163">
        <v>3.71</v>
      </c>
      <c r="V15" s="141">
        <v>3889.4349999999999</v>
      </c>
      <c r="W15" s="141">
        <v>14429.804</v>
      </c>
      <c r="X15" s="162">
        <v>1.8116E-2</v>
      </c>
      <c r="Y15" s="162">
        <v>7.3128726858165502E-2</v>
      </c>
      <c r="Z15" s="162">
        <v>6.9931689481036504E-3</v>
      </c>
    </row>
    <row r="16" spans="1:26">
      <c r="A16" s="16">
        <v>418</v>
      </c>
      <c r="B16" s="16">
        <v>418</v>
      </c>
      <c r="C16" s="16" t="s">
        <v>2523</v>
      </c>
      <c r="D16" s="2" t="s">
        <v>2524</v>
      </c>
      <c r="E16" s="16" t="s">
        <v>313</v>
      </c>
      <c r="F16" s="16" t="s">
        <v>2525</v>
      </c>
      <c r="G16" s="16">
        <v>620044440</v>
      </c>
      <c r="H16" s="16" t="s">
        <v>33</v>
      </c>
      <c r="I16" s="2" t="s">
        <v>1026</v>
      </c>
      <c r="J16" s="16" t="s">
        <v>568</v>
      </c>
      <c r="K16" s="14" t="s">
        <v>103</v>
      </c>
      <c r="L16" s="16" t="s">
        <v>220</v>
      </c>
      <c r="M16" s="16" t="s">
        <v>104</v>
      </c>
      <c r="N16" s="14" t="s">
        <v>104</v>
      </c>
      <c r="O16" s="16" t="s">
        <v>135</v>
      </c>
      <c r="P16" t="s">
        <v>2526</v>
      </c>
      <c r="Q16" s="14" t="s">
        <v>108</v>
      </c>
      <c r="R16" s="16" t="s">
        <v>315</v>
      </c>
      <c r="S16" s="16" t="s">
        <v>896</v>
      </c>
      <c r="T16" s="16" t="s">
        <v>2527</v>
      </c>
      <c r="U16" s="163">
        <v>3.71</v>
      </c>
      <c r="V16" s="141">
        <v>67.347999999999999</v>
      </c>
      <c r="W16" s="141">
        <v>249.86199999999999</v>
      </c>
      <c r="X16" s="162">
        <v>3.109E-2</v>
      </c>
      <c r="Y16" s="162">
        <v>1.26627280566113E-3</v>
      </c>
      <c r="Z16" s="162">
        <v>1.21091396566392E-4</v>
      </c>
    </row>
    <row r="17" spans="1:26">
      <c r="A17" s="16">
        <v>418</v>
      </c>
      <c r="B17" s="16">
        <v>418</v>
      </c>
      <c r="C17" s="16" t="s">
        <v>2528</v>
      </c>
      <c r="D17" s="2" t="s">
        <v>2529</v>
      </c>
      <c r="E17" s="16" t="s">
        <v>313</v>
      </c>
      <c r="F17" s="16" t="s">
        <v>2530</v>
      </c>
      <c r="G17" s="16">
        <v>29994659</v>
      </c>
      <c r="H17" s="16" t="s">
        <v>33</v>
      </c>
      <c r="I17" s="2" t="s">
        <v>1026</v>
      </c>
      <c r="J17" s="16" t="s">
        <v>568</v>
      </c>
      <c r="K17" s="14" t="s">
        <v>103</v>
      </c>
      <c r="L17" s="16" t="s">
        <v>2531</v>
      </c>
      <c r="M17" s="16" t="s">
        <v>235</v>
      </c>
      <c r="N17" s="14" t="s">
        <v>298</v>
      </c>
      <c r="O17" s="16" t="s">
        <v>135</v>
      </c>
      <c r="P17" t="s">
        <v>2532</v>
      </c>
      <c r="Q17" s="14" t="s">
        <v>108</v>
      </c>
      <c r="R17" s="16" t="s">
        <v>315</v>
      </c>
      <c r="S17" s="16" t="s">
        <v>1464</v>
      </c>
      <c r="T17" s="16" t="s">
        <v>2533</v>
      </c>
      <c r="U17" s="163">
        <v>3.71</v>
      </c>
      <c r="V17" s="141">
        <v>471.19400000000002</v>
      </c>
      <c r="W17" s="141">
        <v>1748.1289999999999</v>
      </c>
      <c r="X17" s="162">
        <v>3.4E-5</v>
      </c>
      <c r="Y17" s="162">
        <v>8.85933205010336E-3</v>
      </c>
      <c r="Z17" s="162">
        <v>8.4720202929123504E-4</v>
      </c>
    </row>
    <row r="18" spans="1:26">
      <c r="A18" s="16">
        <v>418</v>
      </c>
      <c r="B18" s="16">
        <v>418</v>
      </c>
      <c r="C18" s="16" t="s">
        <v>2534</v>
      </c>
      <c r="D18" s="2" t="s">
        <v>2535</v>
      </c>
      <c r="E18" s="16" t="s">
        <v>311</v>
      </c>
      <c r="F18" s="16" t="s">
        <v>2534</v>
      </c>
      <c r="G18" s="16">
        <v>29993802</v>
      </c>
      <c r="H18" s="16" t="s">
        <v>33</v>
      </c>
      <c r="I18" s="2" t="s">
        <v>1026</v>
      </c>
      <c r="J18" s="16" t="s">
        <v>849</v>
      </c>
      <c r="K18" s="14" t="s">
        <v>103</v>
      </c>
      <c r="L18" s="16" t="s">
        <v>2536</v>
      </c>
      <c r="M18" s="16" t="s">
        <v>235</v>
      </c>
      <c r="N18" s="14" t="s">
        <v>298</v>
      </c>
      <c r="O18" s="16" t="s">
        <v>135</v>
      </c>
      <c r="P18" t="s">
        <v>2537</v>
      </c>
      <c r="Q18" s="14" t="s">
        <v>1169</v>
      </c>
      <c r="R18" s="16" t="s">
        <v>892</v>
      </c>
      <c r="S18" s="16" t="s">
        <v>896</v>
      </c>
      <c r="T18" s="16" t="s">
        <v>137</v>
      </c>
      <c r="U18" s="163">
        <v>4.1524000000000001</v>
      </c>
      <c r="V18" s="141">
        <v>2606.4760000000001</v>
      </c>
      <c r="W18" s="141">
        <v>10823.13</v>
      </c>
      <c r="X18" s="162">
        <v>4.5800000000000002E-4</v>
      </c>
      <c r="Y18" s="162">
        <v>5.4850483181701999E-2</v>
      </c>
      <c r="Z18" s="162">
        <v>5.2452532985938303E-3</v>
      </c>
    </row>
    <row r="19" spans="1:26">
      <c r="A19" s="16">
        <v>418</v>
      </c>
      <c r="B19" s="16">
        <v>418</v>
      </c>
      <c r="C19" s="16" t="s">
        <v>2538</v>
      </c>
      <c r="D19" s="2" t="s">
        <v>2539</v>
      </c>
      <c r="E19" s="16" t="s">
        <v>313</v>
      </c>
      <c r="F19" s="16" t="s">
        <v>2540</v>
      </c>
      <c r="G19" s="16">
        <v>604165341</v>
      </c>
      <c r="H19" s="16" t="s">
        <v>33</v>
      </c>
      <c r="I19" s="2" t="s">
        <v>1026</v>
      </c>
      <c r="J19" s="16" t="s">
        <v>853</v>
      </c>
      <c r="K19" s="14" t="s">
        <v>103</v>
      </c>
      <c r="L19" s="16" t="s">
        <v>220</v>
      </c>
      <c r="M19" s="16" t="s">
        <v>104</v>
      </c>
      <c r="N19" s="14" t="s">
        <v>298</v>
      </c>
      <c r="O19" s="16" t="s">
        <v>135</v>
      </c>
      <c r="P19" t="s">
        <v>2541</v>
      </c>
      <c r="Q19" s="14" t="s">
        <v>108</v>
      </c>
      <c r="R19" s="16" t="s">
        <v>315</v>
      </c>
      <c r="S19" s="16" t="s">
        <v>896</v>
      </c>
      <c r="T19" s="16" t="s">
        <v>2542</v>
      </c>
      <c r="U19" s="163">
        <v>3.71</v>
      </c>
      <c r="V19" s="141">
        <v>852.875</v>
      </c>
      <c r="W19" s="141">
        <v>3164.165</v>
      </c>
      <c r="X19" s="162">
        <v>2.8299999999999999E-4</v>
      </c>
      <c r="Y19" s="162">
        <v>1.6035654876377599E-2</v>
      </c>
      <c r="Z19" s="162">
        <v>1.5334609060197099E-3</v>
      </c>
    </row>
    <row r="20" spans="1:26">
      <c r="A20" s="2">
        <v>418</v>
      </c>
      <c r="B20" s="2">
        <v>418</v>
      </c>
      <c r="C20" s="2" t="s">
        <v>2543</v>
      </c>
      <c r="D20" s="2" t="s">
        <v>2544</v>
      </c>
      <c r="E20" s="16" t="s">
        <v>313</v>
      </c>
      <c r="F20" s="2" t="s">
        <v>2545</v>
      </c>
      <c r="G20" s="2">
        <v>29994230</v>
      </c>
      <c r="H20" s="16" t="s">
        <v>33</v>
      </c>
      <c r="I20" s="2" t="s">
        <v>1026</v>
      </c>
      <c r="J20" s="16" t="s">
        <v>838</v>
      </c>
      <c r="K20" s="14" t="s">
        <v>103</v>
      </c>
      <c r="L20" s="16" t="s">
        <v>220</v>
      </c>
      <c r="M20" s="16" t="s">
        <v>104</v>
      </c>
      <c r="N20" s="14" t="s">
        <v>293</v>
      </c>
      <c r="O20" s="16" t="s">
        <v>135</v>
      </c>
      <c r="P20" t="s">
        <v>2546</v>
      </c>
      <c r="Q20" s="2" t="s">
        <v>108</v>
      </c>
      <c r="R20" s="16" t="s">
        <v>892</v>
      </c>
      <c r="S20" s="16" t="s">
        <v>896</v>
      </c>
      <c r="T20" s="2" t="s">
        <v>2547</v>
      </c>
      <c r="U20" s="148">
        <v>3.71</v>
      </c>
      <c r="V20" s="139">
        <v>2742.6590000000001</v>
      </c>
      <c r="W20" s="139">
        <v>10175.263000000001</v>
      </c>
      <c r="X20" s="153">
        <v>1.4989999999999999E-3</v>
      </c>
      <c r="Y20" s="153">
        <v>5.15671629005265E-2</v>
      </c>
      <c r="Z20" s="153">
        <v>4.9312752707590503E-3</v>
      </c>
    </row>
    <row r="21" spans="1:26">
      <c r="A21" s="2">
        <v>418</v>
      </c>
      <c r="B21" s="2">
        <v>418</v>
      </c>
      <c r="C21" s="2" t="s">
        <v>2548</v>
      </c>
      <c r="D21" s="2" t="s">
        <v>2549</v>
      </c>
      <c r="E21" s="2" t="s">
        <v>313</v>
      </c>
      <c r="F21" s="2" t="s">
        <v>2550</v>
      </c>
      <c r="G21" s="2">
        <v>299944740</v>
      </c>
      <c r="H21" s="2" t="s">
        <v>33</v>
      </c>
      <c r="I21" s="2" t="s">
        <v>1026</v>
      </c>
      <c r="J21" s="2" t="s">
        <v>839</v>
      </c>
      <c r="K21" s="2" t="s">
        <v>103</v>
      </c>
      <c r="L21" s="2" t="s">
        <v>104</v>
      </c>
      <c r="M21" s="2" t="s">
        <v>104</v>
      </c>
      <c r="N21" s="2" t="s">
        <v>104</v>
      </c>
      <c r="O21" s="2" t="s">
        <v>135</v>
      </c>
      <c r="P21" t="s">
        <v>2551</v>
      </c>
      <c r="Q21" s="2" t="s">
        <v>108</v>
      </c>
      <c r="R21" s="2" t="s">
        <v>315</v>
      </c>
      <c r="S21" s="2" t="s">
        <v>896</v>
      </c>
      <c r="T21" s="2" t="s">
        <v>2512</v>
      </c>
      <c r="U21" s="148">
        <v>3.71</v>
      </c>
      <c r="V21" s="139">
        <v>2152.2109999999998</v>
      </c>
      <c r="W21" s="139">
        <v>7984.7039999999997</v>
      </c>
      <c r="X21" s="153">
        <v>5.0229999999999997E-3</v>
      </c>
      <c r="Y21" s="153">
        <v>4.04656392070641E-2</v>
      </c>
      <c r="Z21" s="153">
        <v>3.8696564773629499E-3</v>
      </c>
    </row>
    <row r="22" spans="1:26">
      <c r="A22" s="2">
        <v>418</v>
      </c>
      <c r="B22" s="2">
        <v>418</v>
      </c>
      <c r="C22" s="2" t="s">
        <v>2552</v>
      </c>
      <c r="D22" s="2" t="s">
        <v>2553</v>
      </c>
      <c r="E22" s="2" t="s">
        <v>313</v>
      </c>
      <c r="F22" s="2" t="s">
        <v>2554</v>
      </c>
      <c r="G22" s="2">
        <v>29994316</v>
      </c>
      <c r="H22" s="2" t="s">
        <v>33</v>
      </c>
      <c r="I22" s="2" t="s">
        <v>1026</v>
      </c>
      <c r="J22" s="2" t="s">
        <v>568</v>
      </c>
      <c r="K22" s="2" t="s">
        <v>103</v>
      </c>
      <c r="L22" s="2" t="s">
        <v>220</v>
      </c>
      <c r="M22" s="2" t="s">
        <v>104</v>
      </c>
      <c r="N22" s="2" t="s">
        <v>293</v>
      </c>
      <c r="O22" s="2" t="s">
        <v>135</v>
      </c>
      <c r="P22" t="s">
        <v>2555</v>
      </c>
      <c r="Q22" s="2" t="s">
        <v>108</v>
      </c>
      <c r="R22" s="2" t="s">
        <v>315</v>
      </c>
      <c r="S22" s="2" t="s">
        <v>896</v>
      </c>
      <c r="T22" s="2" t="s">
        <v>2556</v>
      </c>
      <c r="U22" s="148">
        <v>3.71</v>
      </c>
      <c r="V22" s="139">
        <v>452.44499999999999</v>
      </c>
      <c r="W22" s="139">
        <v>1678.57</v>
      </c>
      <c r="X22" s="153">
        <v>1.2099999999999999E-3</v>
      </c>
      <c r="Y22" s="153">
        <v>8.5068171245562992E-3</v>
      </c>
      <c r="Z22" s="153">
        <v>8.1349165941346996E-4</v>
      </c>
    </row>
    <row r="23" spans="1:26">
      <c r="A23" s="2">
        <v>418</v>
      </c>
      <c r="B23" s="2">
        <v>418</v>
      </c>
      <c r="C23" s="2" t="s">
        <v>2557</v>
      </c>
      <c r="D23" s="2" t="s">
        <v>2558</v>
      </c>
      <c r="E23" s="2" t="s">
        <v>313</v>
      </c>
      <c r="F23" s="2" t="s">
        <v>2559</v>
      </c>
      <c r="G23" s="2">
        <v>299944840</v>
      </c>
      <c r="H23" s="2" t="s">
        <v>33</v>
      </c>
      <c r="I23" s="2" t="s">
        <v>1026</v>
      </c>
      <c r="J23" s="2" t="s">
        <v>833</v>
      </c>
      <c r="K23" s="2" t="s">
        <v>103</v>
      </c>
      <c r="L23" s="2" t="s">
        <v>104</v>
      </c>
      <c r="M23" s="2" t="s">
        <v>104</v>
      </c>
      <c r="N23" s="2" t="s">
        <v>104</v>
      </c>
      <c r="O23" s="2" t="s">
        <v>135</v>
      </c>
      <c r="P23" t="s">
        <v>2560</v>
      </c>
      <c r="Q23" s="2" t="s">
        <v>108</v>
      </c>
      <c r="R23" s="2" t="s">
        <v>315</v>
      </c>
      <c r="S23" s="2" t="s">
        <v>896</v>
      </c>
      <c r="T23" s="2" t="s">
        <v>2561</v>
      </c>
      <c r="U23" s="148">
        <v>3.71</v>
      </c>
      <c r="V23" s="139">
        <v>2924.2170000000001</v>
      </c>
      <c r="W23" s="139">
        <v>10848.846</v>
      </c>
      <c r="X23" s="153">
        <v>1.2149999999999999E-3</v>
      </c>
      <c r="Y23" s="153">
        <v>5.4980809586537803E-2</v>
      </c>
      <c r="Z23" s="153">
        <v>5.2577161788677296E-3</v>
      </c>
    </row>
    <row r="24" spans="1:26">
      <c r="A24" s="2">
        <v>418</v>
      </c>
      <c r="B24" s="2">
        <v>418</v>
      </c>
      <c r="C24" s="2" t="s">
        <v>2538</v>
      </c>
      <c r="D24" s="2" t="s">
        <v>2562</v>
      </c>
      <c r="E24" s="2" t="s">
        <v>313</v>
      </c>
      <c r="F24" s="2" t="s">
        <v>2563</v>
      </c>
      <c r="G24" s="2">
        <v>29994341</v>
      </c>
      <c r="H24" s="2" t="s">
        <v>33</v>
      </c>
      <c r="I24" s="2" t="s">
        <v>1026</v>
      </c>
      <c r="J24" s="2" t="s">
        <v>843</v>
      </c>
      <c r="K24" s="2" t="s">
        <v>103</v>
      </c>
      <c r="L24" s="2" t="s">
        <v>220</v>
      </c>
      <c r="M24" s="2" t="s">
        <v>104</v>
      </c>
      <c r="N24" s="2" t="s">
        <v>104</v>
      </c>
      <c r="O24" s="2" t="s">
        <v>135</v>
      </c>
      <c r="P24" t="s">
        <v>2564</v>
      </c>
      <c r="Q24" s="2" t="s">
        <v>108</v>
      </c>
      <c r="R24" s="2" t="s">
        <v>315</v>
      </c>
      <c r="S24" s="2" t="s">
        <v>896</v>
      </c>
      <c r="T24" s="2" t="s">
        <v>137</v>
      </c>
      <c r="U24" s="148">
        <v>3.71</v>
      </c>
      <c r="V24" s="139">
        <v>3669.1869999999999</v>
      </c>
      <c r="W24" s="139">
        <v>13612.686</v>
      </c>
      <c r="X24" s="153">
        <v>5.0429999999999997E-3</v>
      </c>
      <c r="Y24" s="153">
        <v>6.8987657713497005E-2</v>
      </c>
      <c r="Z24" s="153">
        <v>6.5971659353530896E-3</v>
      </c>
    </row>
    <row r="25" spans="1:26">
      <c r="A25" s="2">
        <v>418</v>
      </c>
      <c r="B25" s="2">
        <v>418</v>
      </c>
      <c r="C25" s="2" t="s">
        <v>2565</v>
      </c>
      <c r="D25" s="2" t="s">
        <v>2566</v>
      </c>
      <c r="E25" s="2" t="s">
        <v>311</v>
      </c>
      <c r="F25" s="2" t="s">
        <v>2567</v>
      </c>
      <c r="G25" s="2">
        <v>604002561</v>
      </c>
      <c r="H25" s="2" t="s">
        <v>33</v>
      </c>
      <c r="I25" s="2" t="s">
        <v>1026</v>
      </c>
      <c r="J25" s="2" t="s">
        <v>568</v>
      </c>
      <c r="K25" s="2" t="s">
        <v>103</v>
      </c>
      <c r="L25" s="2" t="s">
        <v>220</v>
      </c>
      <c r="M25" s="2" t="s">
        <v>30</v>
      </c>
      <c r="N25" s="2" t="s">
        <v>104</v>
      </c>
      <c r="O25" s="2" t="s">
        <v>135</v>
      </c>
      <c r="P25" t="s">
        <v>2568</v>
      </c>
      <c r="Q25" s="2" t="s">
        <v>108</v>
      </c>
      <c r="R25" s="7" t="s">
        <v>315</v>
      </c>
      <c r="S25" s="2" t="s">
        <v>896</v>
      </c>
      <c r="T25" s="2" t="s">
        <v>137</v>
      </c>
      <c r="U25" s="148">
        <v>3.71</v>
      </c>
      <c r="V25" s="139">
        <v>1383.742</v>
      </c>
      <c r="W25" s="139">
        <v>5133.683</v>
      </c>
      <c r="X25" s="153">
        <v>1.9999999999999999E-6</v>
      </c>
      <c r="Y25" s="153">
        <v>2.6016962563054101E-2</v>
      </c>
      <c r="Z25" s="153">
        <v>2.4879554524831599E-3</v>
      </c>
    </row>
    <row r="26" spans="1:26">
      <c r="A26" s="2">
        <v>418</v>
      </c>
      <c r="B26" s="2">
        <v>418</v>
      </c>
      <c r="C26" s="2" t="s">
        <v>2569</v>
      </c>
      <c r="D26" s="2" t="s">
        <v>2570</v>
      </c>
      <c r="E26" s="2" t="s">
        <v>311</v>
      </c>
      <c r="F26" s="2" t="s">
        <v>2571</v>
      </c>
      <c r="G26" s="2">
        <v>400140219</v>
      </c>
      <c r="H26" s="2" t="s">
        <v>33</v>
      </c>
      <c r="I26" s="2" t="s">
        <v>1026</v>
      </c>
      <c r="J26" s="2" t="s">
        <v>568</v>
      </c>
      <c r="K26" s="2" t="s">
        <v>103</v>
      </c>
      <c r="L26" s="2" t="s">
        <v>220</v>
      </c>
      <c r="M26" s="2" t="s">
        <v>30</v>
      </c>
      <c r="N26" s="2" t="s">
        <v>104</v>
      </c>
      <c r="O26" s="2" t="s">
        <v>135</v>
      </c>
      <c r="P26" t="s">
        <v>2572</v>
      </c>
      <c r="Q26" s="2" t="s">
        <v>108</v>
      </c>
      <c r="R26" s="7" t="s">
        <v>315</v>
      </c>
      <c r="S26" s="2" t="s">
        <v>896</v>
      </c>
      <c r="T26" s="2" t="s">
        <v>2573</v>
      </c>
      <c r="U26" s="148">
        <v>3.71</v>
      </c>
      <c r="V26" s="139">
        <v>2143.3029999999999</v>
      </c>
      <c r="W26" s="139">
        <v>7951.6549999999997</v>
      </c>
      <c r="X26" s="153">
        <v>5.6259999999999999E-3</v>
      </c>
      <c r="Y26" s="153">
        <v>4.0298148126386803E-2</v>
      </c>
      <c r="Z26" s="153">
        <v>3.85363960581603E-3</v>
      </c>
    </row>
    <row r="27" spans="1:26">
      <c r="A27" s="2">
        <v>418</v>
      </c>
      <c r="B27" s="2">
        <v>418</v>
      </c>
      <c r="C27" s="2" t="s">
        <v>2574</v>
      </c>
      <c r="D27" s="2" t="s">
        <v>2575</v>
      </c>
      <c r="E27" s="2" t="s">
        <v>33</v>
      </c>
      <c r="F27" s="2" t="s">
        <v>2576</v>
      </c>
      <c r="G27" s="2">
        <v>400030619</v>
      </c>
      <c r="H27" s="2" t="s">
        <v>33</v>
      </c>
      <c r="I27" s="2" t="s">
        <v>1026</v>
      </c>
      <c r="J27" s="2" t="s">
        <v>853</v>
      </c>
      <c r="K27" s="2" t="s">
        <v>103</v>
      </c>
      <c r="L27" s="2" t="s">
        <v>104</v>
      </c>
      <c r="M27" s="2" t="s">
        <v>104</v>
      </c>
      <c r="N27" s="2" t="s">
        <v>297</v>
      </c>
      <c r="O27" s="2" t="s">
        <v>135</v>
      </c>
      <c r="P27" t="s">
        <v>2577</v>
      </c>
      <c r="Q27" s="2" t="s">
        <v>108</v>
      </c>
      <c r="R27" s="2" t="s">
        <v>315</v>
      </c>
      <c r="S27" s="2" t="s">
        <v>896</v>
      </c>
      <c r="T27" s="2" t="s">
        <v>2556</v>
      </c>
      <c r="U27" s="148">
        <v>3.71</v>
      </c>
      <c r="V27" s="139">
        <v>1473.376</v>
      </c>
      <c r="W27" s="139">
        <v>5466.2259999999997</v>
      </c>
      <c r="X27" s="153">
        <v>6.0400000000000004E-4</v>
      </c>
      <c r="Y27" s="153">
        <v>2.7702259262469199E-2</v>
      </c>
      <c r="Z27" s="153">
        <v>2.6491173522322198E-3</v>
      </c>
    </row>
    <row r="28" spans="1:26">
      <c r="A28" s="2">
        <v>418</v>
      </c>
      <c r="B28" s="2">
        <v>418</v>
      </c>
      <c r="C28" s="2" t="s">
        <v>2578</v>
      </c>
      <c r="D28" s="2" t="s">
        <v>2575</v>
      </c>
      <c r="E28" s="2" t="s">
        <v>33</v>
      </c>
      <c r="F28" s="2" t="s">
        <v>2579</v>
      </c>
      <c r="G28" s="2">
        <v>620019911</v>
      </c>
      <c r="H28" s="2" t="s">
        <v>33</v>
      </c>
      <c r="I28" s="2" t="s">
        <v>1026</v>
      </c>
      <c r="J28" s="2" t="s">
        <v>568</v>
      </c>
      <c r="K28" s="2" t="s">
        <v>103</v>
      </c>
      <c r="L28" s="2" t="s">
        <v>104</v>
      </c>
      <c r="M28" s="2" t="s">
        <v>104</v>
      </c>
      <c r="N28" s="2" t="s">
        <v>298</v>
      </c>
      <c r="O28" s="2" t="s">
        <v>135</v>
      </c>
      <c r="P28" t="s">
        <v>2580</v>
      </c>
      <c r="Q28" s="2" t="s">
        <v>108</v>
      </c>
      <c r="R28" s="2" t="s">
        <v>315</v>
      </c>
      <c r="S28" s="2" t="s">
        <v>896</v>
      </c>
      <c r="T28" s="2" t="s">
        <v>2581</v>
      </c>
      <c r="U28" s="148">
        <v>3.71</v>
      </c>
      <c r="V28" s="139">
        <v>291.774</v>
      </c>
      <c r="W28" s="139">
        <v>1082.4829999999999</v>
      </c>
      <c r="X28" s="153">
        <v>7.9799999999999999E-4</v>
      </c>
      <c r="Y28" s="153">
        <v>5.4859089550011696E-3</v>
      </c>
      <c r="Z28" s="153">
        <v>5.2460763101544699E-4</v>
      </c>
    </row>
    <row r="29" spans="1:26">
      <c r="A29" s="2">
        <v>418</v>
      </c>
      <c r="B29" s="2">
        <v>418</v>
      </c>
      <c r="C29" s="2" t="s">
        <v>2582</v>
      </c>
      <c r="D29" s="2" t="s">
        <v>2583</v>
      </c>
      <c r="E29" s="2" t="s">
        <v>314</v>
      </c>
      <c r="F29" s="2" t="s">
        <v>2584</v>
      </c>
      <c r="G29" s="2">
        <v>400171218</v>
      </c>
      <c r="H29" s="2" t="s">
        <v>33</v>
      </c>
      <c r="I29" s="2" t="s">
        <v>1026</v>
      </c>
      <c r="J29" s="2" t="s">
        <v>838</v>
      </c>
      <c r="K29" s="2" t="s">
        <v>103</v>
      </c>
      <c r="L29" s="2" t="s">
        <v>235</v>
      </c>
      <c r="M29" s="2" t="s">
        <v>235</v>
      </c>
      <c r="N29" s="2" t="s">
        <v>235</v>
      </c>
      <c r="O29" s="2" t="s">
        <v>135</v>
      </c>
      <c r="P29" t="s">
        <v>2585</v>
      </c>
      <c r="Q29" s="2" t="s">
        <v>108</v>
      </c>
      <c r="R29" s="2" t="s">
        <v>892</v>
      </c>
      <c r="S29" s="2" t="s">
        <v>896</v>
      </c>
      <c r="T29" s="2" t="s">
        <v>2586</v>
      </c>
      <c r="U29" s="148">
        <v>3.71</v>
      </c>
      <c r="V29" s="139">
        <v>634.05100000000004</v>
      </c>
      <c r="W29" s="139">
        <v>2352.328</v>
      </c>
      <c r="X29" s="153">
        <v>2.4693E-2</v>
      </c>
      <c r="Y29" s="153">
        <v>1.1921353058991301E-2</v>
      </c>
      <c r="Z29" s="153">
        <v>1.1400176047535E-3</v>
      </c>
    </row>
    <row r="30" spans="1:26">
      <c r="A30" s="2">
        <v>418</v>
      </c>
      <c r="B30" s="2">
        <v>418</v>
      </c>
      <c r="C30" s="2" t="s">
        <v>2587</v>
      </c>
      <c r="D30" s="2" t="s">
        <v>2588</v>
      </c>
      <c r="E30" s="2" t="s">
        <v>314</v>
      </c>
      <c r="F30" s="2" t="s">
        <v>2589</v>
      </c>
      <c r="G30" s="2">
        <v>400180418</v>
      </c>
      <c r="H30" s="2" t="s">
        <v>33</v>
      </c>
      <c r="I30" s="2" t="s">
        <v>1026</v>
      </c>
      <c r="J30" s="2" t="s">
        <v>832</v>
      </c>
      <c r="K30" s="2" t="s">
        <v>103</v>
      </c>
      <c r="L30" s="2" t="s">
        <v>104</v>
      </c>
      <c r="M30" s="2" t="s">
        <v>104</v>
      </c>
      <c r="N30" s="2" t="s">
        <v>298</v>
      </c>
      <c r="O30" s="2" t="s">
        <v>135</v>
      </c>
      <c r="P30" t="s">
        <v>2590</v>
      </c>
      <c r="Q30" s="2" t="s">
        <v>108</v>
      </c>
      <c r="R30" s="2" t="s">
        <v>892</v>
      </c>
      <c r="S30" s="2" t="s">
        <v>896</v>
      </c>
      <c r="T30" s="2" t="s">
        <v>2591</v>
      </c>
      <c r="U30" s="148">
        <v>3.71</v>
      </c>
      <c r="V30" s="139">
        <v>7110.5720000000001</v>
      </c>
      <c r="W30" s="139">
        <v>26380.223999999998</v>
      </c>
      <c r="X30" s="153">
        <v>5.6160000000000003E-3</v>
      </c>
      <c r="Y30" s="153">
        <v>0.133692197991963</v>
      </c>
      <c r="Z30" s="153">
        <v>1.2784745034799301E-2</v>
      </c>
    </row>
    <row r="31" spans="1:26">
      <c r="A31" s="2">
        <v>418</v>
      </c>
      <c r="B31" s="2">
        <v>418</v>
      </c>
      <c r="C31" s="2" t="s">
        <v>2592</v>
      </c>
      <c r="D31" s="2" t="s">
        <v>2593</v>
      </c>
      <c r="E31" s="2" t="s">
        <v>313</v>
      </c>
      <c r="F31" s="2" t="s">
        <v>2594</v>
      </c>
      <c r="G31" s="2">
        <v>620019913</v>
      </c>
      <c r="H31" s="2" t="s">
        <v>33</v>
      </c>
      <c r="I31" s="2" t="s">
        <v>1026</v>
      </c>
      <c r="J31" s="2" t="s">
        <v>853</v>
      </c>
      <c r="K31" s="2" t="s">
        <v>103</v>
      </c>
      <c r="L31" s="2" t="s">
        <v>255</v>
      </c>
      <c r="M31" s="2" t="s">
        <v>235</v>
      </c>
      <c r="N31" s="2" t="s">
        <v>2595</v>
      </c>
      <c r="O31" s="2" t="s">
        <v>135</v>
      </c>
      <c r="P31" t="s">
        <v>2596</v>
      </c>
      <c r="Q31" s="2" t="s">
        <v>108</v>
      </c>
      <c r="R31" s="2" t="s">
        <v>892</v>
      </c>
      <c r="S31" s="2" t="s">
        <v>896</v>
      </c>
      <c r="T31" s="2" t="s">
        <v>2471</v>
      </c>
      <c r="U31" s="148">
        <v>3.71</v>
      </c>
      <c r="V31" s="139">
        <v>2134.2080000000001</v>
      </c>
      <c r="W31" s="139">
        <v>7917.91</v>
      </c>
      <c r="X31" s="153">
        <v>6.7100000000000005E-4</v>
      </c>
      <c r="Y31" s="153">
        <v>4.0127134879638003E-2</v>
      </c>
      <c r="Z31" s="153">
        <v>3.8372859158468699E-3</v>
      </c>
    </row>
    <row r="32" spans="1:26">
      <c r="A32" s="2">
        <v>418</v>
      </c>
      <c r="B32" s="2">
        <v>418</v>
      </c>
      <c r="C32" s="2" t="s">
        <v>2597</v>
      </c>
      <c r="D32" s="2" t="s">
        <v>2598</v>
      </c>
      <c r="E32" s="2" t="s">
        <v>314</v>
      </c>
      <c r="F32" s="2" t="s">
        <v>2599</v>
      </c>
      <c r="G32" s="2">
        <v>29994480</v>
      </c>
      <c r="H32" s="2" t="s">
        <v>33</v>
      </c>
      <c r="I32" s="2" t="s">
        <v>1026</v>
      </c>
      <c r="J32" s="2" t="s">
        <v>843</v>
      </c>
      <c r="K32" s="2" t="s">
        <v>103</v>
      </c>
      <c r="L32" s="2" t="s">
        <v>284</v>
      </c>
      <c r="M32" s="2" t="s">
        <v>284</v>
      </c>
      <c r="N32" s="2" t="s">
        <v>293</v>
      </c>
      <c r="O32" s="2" t="s">
        <v>135</v>
      </c>
      <c r="P32" t="s">
        <v>2600</v>
      </c>
      <c r="Q32" s="2" t="s">
        <v>108</v>
      </c>
      <c r="R32" s="2" t="s">
        <v>892</v>
      </c>
      <c r="S32" s="2" t="s">
        <v>896</v>
      </c>
      <c r="T32" s="2" t="s">
        <v>137</v>
      </c>
      <c r="U32" s="148">
        <v>3.71</v>
      </c>
      <c r="V32" s="139">
        <v>955.94100000000003</v>
      </c>
      <c r="W32" s="139">
        <v>3546.5419999999999</v>
      </c>
      <c r="X32" s="153">
        <v>3.313E-3</v>
      </c>
      <c r="Y32" s="153">
        <v>1.7973500358204601E-2</v>
      </c>
      <c r="Z32" s="153">
        <v>1.71877359272926E-3</v>
      </c>
    </row>
    <row r="33" spans="1:26">
      <c r="A33" s="2">
        <v>418</v>
      </c>
      <c r="B33" s="2">
        <v>418</v>
      </c>
      <c r="C33" s="2" t="s">
        <v>2601</v>
      </c>
      <c r="D33" s="2" t="s">
        <v>2602</v>
      </c>
      <c r="E33" s="2" t="s">
        <v>313</v>
      </c>
      <c r="F33" s="2" t="s">
        <v>2603</v>
      </c>
      <c r="G33" s="2">
        <v>29994482</v>
      </c>
      <c r="H33" s="2" t="s">
        <v>33</v>
      </c>
      <c r="I33" s="2" t="s">
        <v>1026</v>
      </c>
      <c r="J33" s="2" t="s">
        <v>853</v>
      </c>
      <c r="K33" s="2" t="s">
        <v>103</v>
      </c>
      <c r="L33" s="2" t="s">
        <v>255</v>
      </c>
      <c r="M33" s="2" t="s">
        <v>289</v>
      </c>
      <c r="N33" s="2" t="s">
        <v>298</v>
      </c>
      <c r="O33" s="2" t="s">
        <v>135</v>
      </c>
      <c r="P33" t="s">
        <v>2604</v>
      </c>
      <c r="Q33" s="2" t="s">
        <v>1169</v>
      </c>
      <c r="R33" s="2" t="s">
        <v>892</v>
      </c>
      <c r="S33" s="2" t="s">
        <v>896</v>
      </c>
      <c r="T33" s="2" t="s">
        <v>2527</v>
      </c>
      <c r="U33" s="148">
        <v>4.1524000000000001</v>
      </c>
      <c r="V33" s="139">
        <v>2457.576</v>
      </c>
      <c r="W33" s="139">
        <v>10204.839</v>
      </c>
      <c r="X33" s="153">
        <v>5.0559999999999997E-3</v>
      </c>
      <c r="Y33" s="153">
        <v>5.1717047652314302E-2</v>
      </c>
      <c r="Z33" s="153">
        <v>4.9456084806620403E-3</v>
      </c>
    </row>
    <row r="34" spans="1:26">
      <c r="A34" s="2">
        <v>418</v>
      </c>
      <c r="B34" s="2">
        <v>418</v>
      </c>
      <c r="C34" s="2" t="s">
        <v>2605</v>
      </c>
      <c r="D34" s="2" t="s">
        <v>2606</v>
      </c>
      <c r="E34" s="2" t="s">
        <v>1449</v>
      </c>
      <c r="F34" s="2" t="s">
        <v>2607</v>
      </c>
      <c r="G34" s="2">
        <v>98405611</v>
      </c>
      <c r="H34" s="2" t="s">
        <v>33</v>
      </c>
      <c r="I34" s="2" t="s">
        <v>1030</v>
      </c>
      <c r="J34" s="2" t="s">
        <v>568</v>
      </c>
      <c r="K34" s="2" t="s">
        <v>103</v>
      </c>
      <c r="N34" s="2" t="s">
        <v>104</v>
      </c>
      <c r="O34" s="2" t="s">
        <v>135</v>
      </c>
      <c r="P34" t="s">
        <v>2608</v>
      </c>
      <c r="Q34" s="2" t="s">
        <v>1169</v>
      </c>
      <c r="R34" s="2" t="s">
        <v>315</v>
      </c>
      <c r="S34" s="2" t="s">
        <v>896</v>
      </c>
      <c r="T34" s="2" t="s">
        <v>2547</v>
      </c>
      <c r="U34" s="148">
        <v>4.1524000000000001</v>
      </c>
      <c r="V34" s="139">
        <v>55.981999999999999</v>
      </c>
      <c r="W34" s="139">
        <v>232.46</v>
      </c>
      <c r="X34" s="153">
        <v>0</v>
      </c>
      <c r="Y34" s="153">
        <v>1.1780835334240501E-3</v>
      </c>
      <c r="Z34" s="153">
        <v>1.12658014684053E-4</v>
      </c>
    </row>
  </sheetData>
  <sheetProtection formatColumns="0"/>
  <customSheetViews>
    <customSheetView guid="{AE318230-F718-49FC-82EB-7CAC3DCD05F1}" showGridLines="0" hiddenRows="1" topLeftCell="P1">
      <selection activeCell="Z2" sqref="Z2"/>
      <pageMargins left="0.7" right="0.7" top="0.75" bottom="0.75" header="0.3" footer="0.3"/>
    </customSheetView>
  </customSheetViews>
  <dataValidations count="9">
    <dataValidation type="list" allowBlank="1" showInputMessage="1" showErrorMessage="1" sqref="J2:J20" xr:uid="{00000000-0002-0000-1300-000000000000}">
      <formula1>Fund_Strategy</formula1>
    </dataValidation>
    <dataValidation type="list" allowBlank="1" showInputMessage="1" showErrorMessage="1" sqref="K2:K20" xr:uid="{00000000-0002-0000-1300-000001000000}">
      <formula1>israel_abroad</formula1>
    </dataValidation>
    <dataValidation type="list" allowBlank="1" showInputMessage="1" showErrorMessage="1" sqref="O2:O20" xr:uid="{00000000-0002-0000-1300-000002000000}">
      <formula1>Holding_interest</formula1>
    </dataValidation>
    <dataValidation type="list" allowBlank="1" showInputMessage="1" showErrorMessage="1" sqref="R2:R20" xr:uid="{00000000-0002-0000-1300-000003000000}">
      <formula1>Valuation</formula1>
    </dataValidation>
    <dataValidation type="list" allowBlank="1" showInputMessage="1" showErrorMessage="1" sqref="S2:S20" xr:uid="{00000000-0002-0000-1300-000004000000}">
      <formula1>Dependence_Independence</formula1>
    </dataValidation>
    <dataValidation type="list" allowBlank="1" showInputMessage="1" showErrorMessage="1" sqref="L2:M20" xr:uid="{00000000-0002-0000-1300-000005000000}">
      <formula1>Country_list</formula1>
    </dataValidation>
    <dataValidation type="list" allowBlank="1" showInputMessage="1" showErrorMessage="1" sqref="E2:E20" xr:uid="{00000000-0002-0000-1300-000007000000}">
      <formula1>Issuer_Number_Fund</formula1>
    </dataValidation>
    <dataValidation type="list" allowBlank="1" showInputMessage="1" showErrorMessage="1" sqref="H2:H20" xr:uid="{00000000-0002-0000-1300-000008000000}">
      <formula1>Type_of_Security_ID_Fund</formula1>
    </dataValidation>
    <dataValidation type="list" allowBlank="1" showInputMessage="1" showErrorMessage="1" sqref="N2:N20" xr:uid="{00000000-0002-0000-1300-000009000000}">
      <formula1>Country_list_funds</formula1>
    </dataValidation>
  </dataValidations>
  <pageMargins left="0.7" right="0.7" top="0.75" bottom="0.75" header="0.3" footer="0.3"/>
  <pageSetup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300-00000A000000}">
          <x14:formula1>
            <xm:f>'אפשרויות בחירה'!$C$956:$C$963</xm:f>
          </x14:formula1>
          <xm:sqref>I2:I24</xm:sqref>
        </x14:dataValidation>
      </x14:dataValidations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21"/>
  <dimension ref="A1:AB1"/>
  <sheetViews>
    <sheetView rightToLeft="1" zoomScale="70" zoomScaleNormal="70" workbookViewId="0">
      <selection sqref="A1:AB1"/>
    </sheetView>
  </sheetViews>
  <sheetFormatPr defaultColWidth="0" defaultRowHeight="14.25" zeroHeight="1"/>
  <cols>
    <col min="1" max="4" width="11.625" style="2" customWidth="1"/>
    <col min="5" max="5" width="11.625" style="4" customWidth="1"/>
    <col min="6" max="10" width="11.625" style="2" customWidth="1"/>
    <col min="11" max="11" width="11.625" style="4" customWidth="1"/>
    <col min="12" max="28" width="11.625" style="2" customWidth="1"/>
    <col min="29" max="16384" width="9" style="2" hidden="1"/>
  </cols>
  <sheetData>
    <row r="1" spans="1:28" ht="66.75" customHeight="1">
      <c r="A1" s="15" t="s">
        <v>0</v>
      </c>
      <c r="B1" s="15" t="s">
        <v>1</v>
      </c>
      <c r="C1" s="15" t="s">
        <v>2</v>
      </c>
      <c r="D1" s="15" t="s">
        <v>143</v>
      </c>
      <c r="E1" s="15" t="s">
        <v>144</v>
      </c>
      <c r="F1" s="15" t="s">
        <v>3</v>
      </c>
      <c r="G1" s="15" t="s">
        <v>4</v>
      </c>
      <c r="H1" s="15" t="s">
        <v>145</v>
      </c>
      <c r="I1" s="15" t="s">
        <v>6</v>
      </c>
      <c r="J1" s="15" t="s">
        <v>7</v>
      </c>
      <c r="K1" s="15" t="s">
        <v>326</v>
      </c>
      <c r="L1" s="15" t="s">
        <v>1110</v>
      </c>
      <c r="M1" s="15" t="s">
        <v>146</v>
      </c>
      <c r="N1" s="15" t="s">
        <v>1111</v>
      </c>
      <c r="O1" s="15" t="s">
        <v>121</v>
      </c>
      <c r="P1" s="15" t="s">
        <v>154</v>
      </c>
      <c r="Q1" s="15" t="s">
        <v>11</v>
      </c>
      <c r="R1" s="15" t="s">
        <v>147</v>
      </c>
      <c r="S1" s="15" t="s">
        <v>148</v>
      </c>
      <c r="T1" s="15" t="s">
        <v>130</v>
      </c>
      <c r="U1" s="15" t="s">
        <v>1112</v>
      </c>
      <c r="V1" s="15" t="s">
        <v>1113</v>
      </c>
      <c r="W1" s="15" t="s">
        <v>17</v>
      </c>
      <c r="X1" s="15" t="s">
        <v>19</v>
      </c>
      <c r="Y1" s="15" t="s">
        <v>18</v>
      </c>
      <c r="Z1" s="15" t="s">
        <v>20</v>
      </c>
      <c r="AA1" s="15" t="s">
        <v>24</v>
      </c>
      <c r="AB1" s="15" t="s">
        <v>25</v>
      </c>
    </row>
  </sheetData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22"/>
  <dimension ref="A1:AB1"/>
  <sheetViews>
    <sheetView rightToLeft="1" zoomScale="70" zoomScaleNormal="70" workbookViewId="0">
      <selection sqref="A1:AB1"/>
    </sheetView>
  </sheetViews>
  <sheetFormatPr defaultColWidth="0" defaultRowHeight="14.25" zeroHeight="1"/>
  <cols>
    <col min="1" max="4" width="11.625" style="2" customWidth="1"/>
    <col min="5" max="5" width="11.625" style="4" customWidth="1"/>
    <col min="6" max="28" width="11.625" style="2" customWidth="1"/>
    <col min="29" max="16384" width="9" style="2" hidden="1"/>
  </cols>
  <sheetData>
    <row r="1" spans="1:28" ht="66.75" customHeight="1">
      <c r="A1" s="15" t="s">
        <v>0</v>
      </c>
      <c r="B1" s="15" t="s">
        <v>1</v>
      </c>
      <c r="C1" s="15" t="s">
        <v>2</v>
      </c>
      <c r="D1" s="15" t="s">
        <v>143</v>
      </c>
      <c r="E1" s="15" t="s">
        <v>144</v>
      </c>
      <c r="F1" s="15" t="s">
        <v>3</v>
      </c>
      <c r="G1" s="15" t="s">
        <v>4</v>
      </c>
      <c r="H1" s="15" t="s">
        <v>145</v>
      </c>
      <c r="I1" s="15" t="s">
        <v>5</v>
      </c>
      <c r="J1" s="15" t="s">
        <v>6</v>
      </c>
      <c r="K1" s="15" t="s">
        <v>7</v>
      </c>
      <c r="L1" s="15" t="s">
        <v>146</v>
      </c>
      <c r="M1" s="15" t="s">
        <v>175</v>
      </c>
      <c r="N1" s="15" t="s">
        <v>1111</v>
      </c>
      <c r="O1" s="15" t="s">
        <v>121</v>
      </c>
      <c r="P1" s="15" t="s">
        <v>154</v>
      </c>
      <c r="Q1" s="15" t="s">
        <v>11</v>
      </c>
      <c r="R1" s="15" t="s">
        <v>147</v>
      </c>
      <c r="S1" s="15" t="s">
        <v>148</v>
      </c>
      <c r="T1" s="15" t="s">
        <v>130</v>
      </c>
      <c r="U1" s="15" t="s">
        <v>1112</v>
      </c>
      <c r="V1" s="15" t="s">
        <v>1113</v>
      </c>
      <c r="W1" s="15" t="s">
        <v>17</v>
      </c>
      <c r="X1" s="15" t="s">
        <v>19</v>
      </c>
      <c r="Y1" s="15" t="s">
        <v>18</v>
      </c>
      <c r="Z1" s="15" t="s">
        <v>1504</v>
      </c>
      <c r="AA1" s="15" t="s">
        <v>24</v>
      </c>
      <c r="AB1" s="15" t="s">
        <v>25</v>
      </c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23"/>
  <dimension ref="A1:AO5"/>
  <sheetViews>
    <sheetView rightToLeft="1" zoomScale="70" zoomScaleNormal="70" workbookViewId="0">
      <selection sqref="A1:AO5"/>
    </sheetView>
  </sheetViews>
  <sheetFormatPr defaultColWidth="0" defaultRowHeight="14.25" zeroHeight="1"/>
  <cols>
    <col min="1" max="3" width="11.625" style="7" customWidth="1"/>
    <col min="4" max="4" width="12.625" style="7" bestFit="1" customWidth="1"/>
    <col min="5" max="6" width="11.625" style="7" customWidth="1"/>
    <col min="7" max="7" width="14.75" style="7" bestFit="1" customWidth="1"/>
    <col min="8" max="13" width="11.625" style="7" customWidth="1"/>
    <col min="14" max="14" width="15.25" style="7" bestFit="1" customWidth="1"/>
    <col min="15" max="33" width="11.625" style="7" customWidth="1"/>
    <col min="34" max="34" width="11.625" style="135" customWidth="1"/>
    <col min="35" max="39" width="11.625" style="7" customWidth="1"/>
    <col min="40" max="41" width="11.625" style="2" customWidth="1"/>
    <col min="42" max="16384" width="9" style="7" hidden="1"/>
  </cols>
  <sheetData>
    <row r="1" spans="1:41" ht="66.75" customHeight="1">
      <c r="A1" s="15" t="s">
        <v>0</v>
      </c>
      <c r="B1" s="15" t="s">
        <v>1</v>
      </c>
      <c r="C1" s="15" t="s">
        <v>5</v>
      </c>
      <c r="D1" s="15" t="s">
        <v>1126</v>
      </c>
      <c r="E1" s="15" t="s">
        <v>1127</v>
      </c>
      <c r="F1" s="157" t="s">
        <v>18</v>
      </c>
      <c r="G1" s="15" t="s">
        <v>1128</v>
      </c>
      <c r="H1" s="15" t="s">
        <v>1129</v>
      </c>
      <c r="I1" s="15" t="s">
        <v>1130</v>
      </c>
      <c r="J1" s="15" t="s">
        <v>1131</v>
      </c>
      <c r="K1" s="15" t="s">
        <v>1132</v>
      </c>
      <c r="L1" s="15" t="s">
        <v>1133</v>
      </c>
      <c r="M1" s="157" t="s">
        <v>18</v>
      </c>
      <c r="N1" s="15" t="s">
        <v>1134</v>
      </c>
      <c r="O1" s="15" t="s">
        <v>1135</v>
      </c>
      <c r="P1" s="15" t="s">
        <v>1282</v>
      </c>
      <c r="Q1" s="15" t="s">
        <v>1283</v>
      </c>
      <c r="R1" s="15" t="s">
        <v>1284</v>
      </c>
      <c r="S1" s="15" t="s">
        <v>6</v>
      </c>
      <c r="T1" s="15" t="s">
        <v>7</v>
      </c>
      <c r="U1" s="15" t="s">
        <v>1139</v>
      </c>
      <c r="V1" s="15" t="s">
        <v>927</v>
      </c>
      <c r="W1" s="15" t="s">
        <v>934</v>
      </c>
      <c r="X1" s="15" t="s">
        <v>324</v>
      </c>
      <c r="Y1" s="15" t="s">
        <v>121</v>
      </c>
      <c r="Z1" s="15" t="s">
        <v>1140</v>
      </c>
      <c r="AA1" s="15" t="s">
        <v>1141</v>
      </c>
      <c r="AB1" s="15" t="s">
        <v>898</v>
      </c>
      <c r="AC1" s="15" t="s">
        <v>906</v>
      </c>
      <c r="AD1" s="15" t="s">
        <v>1142</v>
      </c>
      <c r="AE1" s="15" t="s">
        <v>924</v>
      </c>
      <c r="AF1" s="15" t="s">
        <v>909</v>
      </c>
      <c r="AG1" s="15" t="s">
        <v>920</v>
      </c>
      <c r="AH1" s="149" t="s">
        <v>1143</v>
      </c>
      <c r="AI1" s="15" t="s">
        <v>1144</v>
      </c>
      <c r="AJ1" s="15" t="s">
        <v>1145</v>
      </c>
      <c r="AK1" s="15" t="s">
        <v>949</v>
      </c>
      <c r="AL1" s="15" t="s">
        <v>1146</v>
      </c>
      <c r="AM1" s="15" t="s">
        <v>1147</v>
      </c>
      <c r="AN1" s="152" t="s">
        <v>24</v>
      </c>
      <c r="AO1" s="152" t="s">
        <v>25</v>
      </c>
    </row>
    <row r="2" spans="1:41">
      <c r="A2" s="8" t="s">
        <v>1285</v>
      </c>
      <c r="B2" s="8" t="s">
        <v>1285</v>
      </c>
      <c r="C2" s="8" t="s">
        <v>1045</v>
      </c>
      <c r="D2" s="179" t="s">
        <v>1286</v>
      </c>
      <c r="E2" s="8" t="s">
        <v>34</v>
      </c>
      <c r="F2" s="173">
        <v>1</v>
      </c>
      <c r="G2" s="145">
        <v>15613060</v>
      </c>
      <c r="H2" s="138">
        <v>15604.331</v>
      </c>
      <c r="I2" s="146">
        <v>3.2440999999999998E-2</v>
      </c>
      <c r="J2" s="138">
        <v>7.9999999999999996E-6</v>
      </c>
      <c r="K2" s="180" t="s">
        <v>1286</v>
      </c>
      <c r="L2" s="8" t="s">
        <v>1169</v>
      </c>
      <c r="M2" s="174">
        <v>4.1524000000000001</v>
      </c>
      <c r="N2" s="146">
        <v>-3800000</v>
      </c>
      <c r="O2" s="146">
        <v>-3800</v>
      </c>
      <c r="P2" s="146">
        <v>-1.9999999999999999E-6</v>
      </c>
      <c r="Q2" s="146">
        <v>2.0136999999999999E-2</v>
      </c>
      <c r="R2" s="145">
        <v>-174.78899999999999</v>
      </c>
      <c r="S2" s="7" t="s">
        <v>30</v>
      </c>
      <c r="T2" s="14" t="s">
        <v>30</v>
      </c>
      <c r="U2" s="8" t="s">
        <v>746</v>
      </c>
      <c r="V2" s="8" t="s">
        <v>929</v>
      </c>
      <c r="W2" s="7" t="s">
        <v>943</v>
      </c>
      <c r="X2" s="8" t="s">
        <v>1287</v>
      </c>
      <c r="Y2" s="8" t="s">
        <v>135</v>
      </c>
      <c r="Z2" s="1" t="s">
        <v>1288</v>
      </c>
      <c r="AA2" s="20" t="s">
        <v>1289</v>
      </c>
      <c r="AB2" s="8" t="s">
        <v>905</v>
      </c>
      <c r="AC2" s="8" t="s">
        <v>907</v>
      </c>
      <c r="AD2" s="8" t="s">
        <v>340</v>
      </c>
      <c r="AE2" s="8" t="s">
        <v>925</v>
      </c>
      <c r="AF2" s="8" t="s">
        <v>905</v>
      </c>
      <c r="AG2" s="8" t="s">
        <v>905</v>
      </c>
      <c r="AH2" s="175">
        <v>0</v>
      </c>
      <c r="AI2" s="145">
        <v>4.1086999999999998</v>
      </c>
      <c r="AJ2" s="7" t="s">
        <v>1290</v>
      </c>
      <c r="AK2" s="8" t="s">
        <v>135</v>
      </c>
      <c r="AL2" s="7" t="s">
        <v>135</v>
      </c>
      <c r="AM2" s="7" t="s">
        <v>1291</v>
      </c>
      <c r="AN2" s="162">
        <v>6.5897999999999998E-2</v>
      </c>
      <c r="AO2" s="162">
        <v>0</v>
      </c>
    </row>
    <row r="3" spans="1:41">
      <c r="A3" s="8" t="s">
        <v>1285</v>
      </c>
      <c r="B3" s="8" t="s">
        <v>1285</v>
      </c>
      <c r="C3" s="8" t="s">
        <v>1045</v>
      </c>
      <c r="D3" s="179" t="s">
        <v>1292</v>
      </c>
      <c r="E3" s="8" t="s">
        <v>108</v>
      </c>
      <c r="F3" s="173">
        <v>3.71</v>
      </c>
      <c r="G3" s="145">
        <v>10000000</v>
      </c>
      <c r="H3" s="138">
        <v>9990.9169999999995</v>
      </c>
      <c r="I3" s="146">
        <v>2.0771000000000001E-2</v>
      </c>
      <c r="J3" s="138">
        <v>5.0000000000000004E-6</v>
      </c>
      <c r="K3" s="180" t="s">
        <v>1292</v>
      </c>
      <c r="L3" s="8" t="s">
        <v>34</v>
      </c>
      <c r="M3" s="174">
        <v>1</v>
      </c>
      <c r="N3" s="146">
        <v>-37700000</v>
      </c>
      <c r="O3" s="146">
        <v>-37700</v>
      </c>
      <c r="P3" s="146">
        <v>-1.8E-5</v>
      </c>
      <c r="Q3" s="146">
        <v>0.19977800000000001</v>
      </c>
      <c r="R3" s="145">
        <v>-633.69600000000003</v>
      </c>
      <c r="S3" s="7" t="s">
        <v>30</v>
      </c>
      <c r="T3" s="14" t="s">
        <v>104</v>
      </c>
      <c r="U3" s="8" t="s">
        <v>746</v>
      </c>
      <c r="V3" s="8" t="s">
        <v>929</v>
      </c>
      <c r="W3" s="7" t="s">
        <v>943</v>
      </c>
      <c r="X3" s="8" t="s">
        <v>1293</v>
      </c>
      <c r="Y3" s="8" t="s">
        <v>135</v>
      </c>
      <c r="Z3" s="1" t="s">
        <v>1294</v>
      </c>
      <c r="AA3" s="20" t="s">
        <v>1289</v>
      </c>
      <c r="AB3" s="8" t="s">
        <v>905</v>
      </c>
      <c r="AC3" s="8" t="s">
        <v>907</v>
      </c>
      <c r="AD3" s="8" t="s">
        <v>340</v>
      </c>
      <c r="AE3" s="8" t="s">
        <v>925</v>
      </c>
      <c r="AF3" s="8" t="s">
        <v>905</v>
      </c>
      <c r="AG3" s="8" t="s">
        <v>905</v>
      </c>
      <c r="AH3" s="151">
        <v>0</v>
      </c>
      <c r="AI3" s="145">
        <v>3.77</v>
      </c>
      <c r="AJ3" s="8" t="s">
        <v>1290</v>
      </c>
      <c r="AK3" s="8" t="s">
        <v>135</v>
      </c>
      <c r="AL3" s="7" t="s">
        <v>135</v>
      </c>
      <c r="AM3" s="7" t="s">
        <v>1291</v>
      </c>
      <c r="AN3" s="162">
        <v>0.23891200000000001</v>
      </c>
      <c r="AO3" s="162">
        <v>0</v>
      </c>
    </row>
    <row r="4" spans="1:41">
      <c r="A4" s="8" t="s">
        <v>1285</v>
      </c>
      <c r="B4" s="8" t="s">
        <v>1285</v>
      </c>
      <c r="C4" s="8" t="s">
        <v>1045</v>
      </c>
      <c r="D4" s="179" t="s">
        <v>1295</v>
      </c>
      <c r="E4" s="8" t="s">
        <v>108</v>
      </c>
      <c r="F4" s="173">
        <v>3.71</v>
      </c>
      <c r="G4" s="145">
        <v>7000000</v>
      </c>
      <c r="H4" s="138">
        <v>6992.9979999999996</v>
      </c>
      <c r="I4" s="146">
        <v>1.4538000000000001E-2</v>
      </c>
      <c r="J4" s="138">
        <v>3.0000000000000001E-6</v>
      </c>
      <c r="K4" s="180" t="s">
        <v>1295</v>
      </c>
      <c r="L4" s="8" t="s">
        <v>34</v>
      </c>
      <c r="M4" s="174">
        <v>1</v>
      </c>
      <c r="N4" s="146">
        <v>-25809000</v>
      </c>
      <c r="O4" s="146">
        <v>-25809</v>
      </c>
      <c r="P4" s="146">
        <v>-1.2999999999999999E-5</v>
      </c>
      <c r="Q4" s="146">
        <v>0.136766</v>
      </c>
      <c r="R4" s="145">
        <v>135.02199999999999</v>
      </c>
      <c r="S4" s="7" t="s">
        <v>30</v>
      </c>
      <c r="T4" s="14" t="s">
        <v>104</v>
      </c>
      <c r="U4" s="8" t="s">
        <v>746</v>
      </c>
      <c r="V4" s="8" t="s">
        <v>929</v>
      </c>
      <c r="W4" s="7" t="s">
        <v>943</v>
      </c>
      <c r="X4" s="8" t="s">
        <v>1293</v>
      </c>
      <c r="Y4" s="8" t="s">
        <v>135</v>
      </c>
      <c r="Z4" s="1" t="s">
        <v>1296</v>
      </c>
      <c r="AA4" s="20" t="s">
        <v>1289</v>
      </c>
      <c r="AB4" s="8" t="s">
        <v>905</v>
      </c>
      <c r="AC4" s="8" t="s">
        <v>907</v>
      </c>
      <c r="AD4" s="8" t="s">
        <v>340</v>
      </c>
      <c r="AE4" s="8" t="s">
        <v>925</v>
      </c>
      <c r="AF4" s="8" t="s">
        <v>905</v>
      </c>
      <c r="AG4" s="8" t="s">
        <v>905</v>
      </c>
      <c r="AH4" s="151">
        <v>0</v>
      </c>
      <c r="AI4" s="145">
        <v>3.6869999999999998</v>
      </c>
      <c r="AJ4" s="8" t="s">
        <v>1290</v>
      </c>
      <c r="AK4" s="8" t="s">
        <v>135</v>
      </c>
      <c r="AL4" s="7" t="s">
        <v>135</v>
      </c>
      <c r="AM4" s="7" t="s">
        <v>1291</v>
      </c>
      <c r="AN4" s="162">
        <v>-5.0904999999999999E-2</v>
      </c>
      <c r="AO4" s="162">
        <v>0</v>
      </c>
    </row>
    <row r="5" spans="1:41">
      <c r="A5" s="8" t="s">
        <v>1285</v>
      </c>
      <c r="B5" s="8" t="s">
        <v>1285</v>
      </c>
      <c r="C5" s="8" t="s">
        <v>1045</v>
      </c>
      <c r="D5" s="179" t="s">
        <v>1286</v>
      </c>
      <c r="E5" s="8" t="s">
        <v>34</v>
      </c>
      <c r="F5" s="173">
        <v>1</v>
      </c>
      <c r="G5" s="145">
        <v>447966000</v>
      </c>
      <c r="H5" s="138">
        <v>448415.03899999999</v>
      </c>
      <c r="I5" s="146">
        <v>0.93224899999999999</v>
      </c>
      <c r="J5" s="138">
        <v>2.1699999999999999E-4</v>
      </c>
      <c r="K5" s="180" t="s">
        <v>1286</v>
      </c>
      <c r="L5" s="8" t="s">
        <v>108</v>
      </c>
      <c r="M5" s="174">
        <v>3.71</v>
      </c>
      <c r="N5" s="146">
        <v>-121400000</v>
      </c>
      <c r="O5" s="146">
        <v>-121400</v>
      </c>
      <c r="P5" s="146">
        <v>-5.8999999999999998E-5</v>
      </c>
      <c r="Q5" s="146">
        <v>0.64331899999999997</v>
      </c>
      <c r="R5" s="145">
        <v>-1978.961</v>
      </c>
      <c r="S5" s="7" t="s">
        <v>30</v>
      </c>
      <c r="T5" s="14" t="s">
        <v>30</v>
      </c>
      <c r="U5" s="8" t="s">
        <v>746</v>
      </c>
      <c r="V5" s="8" t="s">
        <v>929</v>
      </c>
      <c r="W5" s="7" t="s">
        <v>943</v>
      </c>
      <c r="X5" s="8" t="s">
        <v>1297</v>
      </c>
      <c r="Y5" s="8" t="s">
        <v>135</v>
      </c>
      <c r="Z5" s="1" t="s">
        <v>1288</v>
      </c>
      <c r="AA5" s="20" t="s">
        <v>1289</v>
      </c>
      <c r="AB5" s="8" t="s">
        <v>905</v>
      </c>
      <c r="AC5" s="8" t="s">
        <v>907</v>
      </c>
      <c r="AD5" s="8" t="s">
        <v>340</v>
      </c>
      <c r="AE5" s="8" t="s">
        <v>925</v>
      </c>
      <c r="AF5" s="8" t="s">
        <v>905</v>
      </c>
      <c r="AG5" s="8" t="s">
        <v>905</v>
      </c>
      <c r="AH5" s="151">
        <v>0</v>
      </c>
      <c r="AI5" s="145">
        <v>3.69</v>
      </c>
      <c r="AJ5" s="8" t="s">
        <v>1290</v>
      </c>
      <c r="AK5" s="8" t="s">
        <v>135</v>
      </c>
      <c r="AL5" s="7" t="s">
        <v>135</v>
      </c>
      <c r="AM5" s="7" t="s">
        <v>1291</v>
      </c>
      <c r="AN5" s="162">
        <v>0.74609499999999995</v>
      </c>
      <c r="AO5" s="162">
        <v>-9.9999999999999995E-7</v>
      </c>
    </row>
  </sheetData>
  <dataValidations count="12">
    <dataValidation type="list" allowBlank="1" showInputMessage="1" showErrorMessage="1" sqref="U2:U5" xr:uid="{00000000-0002-0000-1600-000000000000}">
      <formula1>Underlying_Asset</formula1>
    </dataValidation>
    <dataValidation type="list" allowBlank="1" showInputMessage="1" showErrorMessage="1" sqref="AG2:AG5 AB2:AB5" xr:uid="{00000000-0002-0000-1600-000001000000}">
      <formula1>Reset_frequency</formula1>
    </dataValidation>
    <dataValidation type="list" allowBlank="1" showInputMessage="1" showErrorMessage="1" sqref="S2:S5" xr:uid="{00000000-0002-0000-1600-000002000000}">
      <formula1>israel_abroad</formula1>
    </dataValidation>
    <dataValidation type="list" allowBlank="1" showInputMessage="1" showErrorMessage="1" sqref="AD2:AD5 Y2:Y5" xr:uid="{00000000-0002-0000-1600-000003000000}">
      <formula1>Holding_interest</formula1>
    </dataValidation>
    <dataValidation type="list" allowBlank="1" showInputMessage="1" showErrorMessage="1" sqref="AC2:AC5" xr:uid="{00000000-0002-0000-1600-000004000000}">
      <formula1>Delivery</formula1>
    </dataValidation>
    <dataValidation type="list" allowBlank="1" showInputMessage="1" showErrorMessage="1" sqref="V2:V5" xr:uid="{00000000-0002-0000-1600-000006000000}">
      <formula1>Leading_factor</formula1>
    </dataValidation>
    <dataValidation type="list" allowBlank="1" showInputMessage="1" showErrorMessage="1" sqref="T2:T5" xr:uid="{00000000-0002-0000-1600-000007000000}">
      <formula1>Country_list</formula1>
    </dataValidation>
    <dataValidation type="list" allowBlank="1" showInputMessage="1" showErrorMessage="1" sqref="W2:W5" xr:uid="{00000000-0002-0000-1600-000008000000}">
      <formula1>Additional_Factor</formula1>
    </dataValidation>
    <dataValidation allowBlank="1" showInputMessage="1" showErrorMessage="1" sqref="Z2:Z5 M2:N5 P2:R5 I2:K5 D2:D5" xr:uid="{00000000-0002-0000-1600-000009000000}"/>
    <dataValidation type="list" allowBlank="1" showInputMessage="1" showErrorMessage="1" sqref="AF2:AF5" xr:uid="{00000000-0002-0000-1600-00000B000000}">
      <formula1>Underlying_Interest_Rates</formula1>
    </dataValidation>
    <dataValidation type="list" allowBlank="1" showInputMessage="1" showErrorMessage="1" sqref="AK2:AK5" xr:uid="{00000000-0002-0000-1600-00000C000000}">
      <formula1>Penalty</formula1>
    </dataValidation>
    <dataValidation type="list" allowBlank="1" showInputMessage="1" showErrorMessage="1" sqref="AE3:AE5" xr:uid="{00000000-0002-0000-1600-00000E000000}">
      <formula1>#REF!</formula1>
    </dataValidation>
  </dataValidations>
  <pageMargins left="0.7" right="0.7" top="0.75" bottom="0.75" header="0.3" footer="0.3"/>
  <pageSetup paperSize="9" orientation="portrait" verticalDpi="0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600-000010000000}">
          <x14:formula1>
            <xm:f>'אפשרויות בחירה'!$C$690:$C$691</xm:f>
          </x14:formula1>
          <xm:sqref>AE2</xm:sqref>
        </x14:dataValidation>
        <x14:dataValidation type="list" allowBlank="1" showInputMessage="1" showErrorMessage="1" xr:uid="{00000000-0002-0000-1600-000011000000}">
          <x14:formula1>
            <xm:f>'אפשרויות בחירה'!$C$977:$C$985</xm:f>
          </x14:formula1>
          <xm:sqref>C2:C5</xm:sqref>
        </x14:dataValidation>
      </x14:dataValidations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24"/>
  <dimension ref="A1:BA56"/>
  <sheetViews>
    <sheetView rightToLeft="1" zoomScale="70" zoomScaleNormal="70" workbookViewId="0"/>
  </sheetViews>
  <sheetFormatPr defaultColWidth="0" defaultRowHeight="14.25" zeroHeight="1"/>
  <cols>
    <col min="1" max="4" width="11.625" style="2" customWidth="1"/>
    <col min="5" max="5" width="33.375" style="2" bestFit="1" customWidth="1"/>
    <col min="6" max="21" width="11.625" style="2" customWidth="1"/>
    <col min="22" max="22" width="11.625" style="136" customWidth="1"/>
    <col min="23" max="27" width="11.625" style="2" customWidth="1"/>
    <col min="28" max="28" width="11.625" style="4" customWidth="1"/>
    <col min="29" max="41" width="11.625" style="2" customWidth="1"/>
    <col min="42" max="42" width="11.625" style="136" customWidth="1"/>
    <col min="43" max="49" width="11.625" style="2" customWidth="1"/>
    <col min="50" max="50" width="11.625" style="4" customWidth="1"/>
    <col min="51" max="53" width="11.625" style="2" customWidth="1"/>
    <col min="54" max="16384" width="9" style="2" hidden="1"/>
  </cols>
  <sheetData>
    <row r="1" spans="1:53" ht="66.75" customHeight="1">
      <c r="A1" s="15" t="s">
        <v>0</v>
      </c>
      <c r="B1" s="15" t="s">
        <v>1</v>
      </c>
      <c r="C1" s="15" t="s">
        <v>116</v>
      </c>
      <c r="D1" s="15" t="s">
        <v>117</v>
      </c>
      <c r="E1" s="15" t="s">
        <v>118</v>
      </c>
      <c r="F1" s="15" t="s">
        <v>119</v>
      </c>
      <c r="G1" s="15" t="s">
        <v>5</v>
      </c>
      <c r="H1" s="15" t="s">
        <v>1148</v>
      </c>
      <c r="I1" s="15" t="s">
        <v>6</v>
      </c>
      <c r="J1" s="15" t="s">
        <v>7</v>
      </c>
      <c r="K1" s="15" t="s">
        <v>146</v>
      </c>
      <c r="L1" s="15" t="s">
        <v>121</v>
      </c>
      <c r="M1" s="15" t="s">
        <v>1149</v>
      </c>
      <c r="N1" s="15" t="s">
        <v>1150</v>
      </c>
      <c r="O1" s="15" t="s">
        <v>1151</v>
      </c>
      <c r="P1" s="15" t="s">
        <v>9</v>
      </c>
      <c r="Q1" s="15" t="s">
        <v>10</v>
      </c>
      <c r="R1" s="15" t="s">
        <v>122</v>
      </c>
      <c r="S1" s="15" t="s">
        <v>11</v>
      </c>
      <c r="T1" s="15" t="s">
        <v>12</v>
      </c>
      <c r="U1" s="15" t="s">
        <v>123</v>
      </c>
      <c r="V1" s="149" t="s">
        <v>14</v>
      </c>
      <c r="W1" s="15" t="s">
        <v>753</v>
      </c>
      <c r="X1" s="15" t="s">
        <v>909</v>
      </c>
      <c r="Y1" s="170" t="s">
        <v>1153</v>
      </c>
      <c r="Z1" s="152" t="s">
        <v>15</v>
      </c>
      <c r="AA1" s="15" t="s">
        <v>13</v>
      </c>
      <c r="AB1" s="15" t="s">
        <v>410</v>
      </c>
      <c r="AC1" s="15" t="s">
        <v>757</v>
      </c>
      <c r="AD1" s="170" t="s">
        <v>1154</v>
      </c>
      <c r="AE1" s="152" t="s">
        <v>1155</v>
      </c>
      <c r="AF1" s="15" t="s">
        <v>1156</v>
      </c>
      <c r="AG1" s="15" t="s">
        <v>780</v>
      </c>
      <c r="AH1" s="15" t="s">
        <v>781</v>
      </c>
      <c r="AI1" s="15" t="s">
        <v>1157</v>
      </c>
      <c r="AJ1" s="15" t="s">
        <v>787</v>
      </c>
      <c r="AK1" s="15" t="s">
        <v>147</v>
      </c>
      <c r="AL1" s="15" t="s">
        <v>160</v>
      </c>
      <c r="AM1" s="15" t="s">
        <v>148</v>
      </c>
      <c r="AN1" s="15" t="s">
        <v>130</v>
      </c>
      <c r="AO1" s="15" t="s">
        <v>149</v>
      </c>
      <c r="AP1" s="149" t="s">
        <v>1158</v>
      </c>
      <c r="AQ1" s="15" t="s">
        <v>1159</v>
      </c>
      <c r="AR1" s="157" t="s">
        <v>1160</v>
      </c>
      <c r="AS1" s="147" t="s">
        <v>18</v>
      </c>
      <c r="AT1" s="15" t="s">
        <v>20</v>
      </c>
      <c r="AU1" s="15" t="s">
        <v>161</v>
      </c>
      <c r="AV1" s="15" t="s">
        <v>21</v>
      </c>
      <c r="AW1" s="15" t="s">
        <v>162</v>
      </c>
      <c r="AX1" s="15" t="s">
        <v>830</v>
      </c>
      <c r="AY1" s="15" t="s">
        <v>22</v>
      </c>
      <c r="AZ1" s="152" t="s">
        <v>24</v>
      </c>
      <c r="BA1" s="152" t="s">
        <v>25</v>
      </c>
    </row>
    <row r="2" spans="1:53">
      <c r="A2" s="2">
        <v>418</v>
      </c>
      <c r="B2" s="2">
        <v>418</v>
      </c>
      <c r="C2" s="16" t="s">
        <v>1298</v>
      </c>
      <c r="D2" s="16" t="s">
        <v>312</v>
      </c>
      <c r="E2" s="16" t="s">
        <v>1299</v>
      </c>
      <c r="F2" s="16" t="s">
        <v>1300</v>
      </c>
      <c r="G2" s="16" t="s">
        <v>1040</v>
      </c>
      <c r="H2" s="2" t="s">
        <v>1301</v>
      </c>
      <c r="I2" s="14" t="s">
        <v>103</v>
      </c>
      <c r="J2" s="14" t="s">
        <v>104</v>
      </c>
      <c r="K2" s="16" t="s">
        <v>452</v>
      </c>
      <c r="L2" s="16" t="s">
        <v>135</v>
      </c>
      <c r="M2" s="16" t="s">
        <v>340</v>
      </c>
      <c r="N2" s="16">
        <v>90300050</v>
      </c>
      <c r="O2" s="16" t="s">
        <v>1302</v>
      </c>
      <c r="P2" s="23" t="s">
        <v>2110</v>
      </c>
      <c r="Q2" s="16" t="s">
        <v>174</v>
      </c>
      <c r="R2" s="16" t="s">
        <v>407</v>
      </c>
      <c r="S2" s="14" t="s">
        <v>108</v>
      </c>
      <c r="T2" s="141">
        <v>2.5099999999999998</v>
      </c>
      <c r="U2" s="16" t="s">
        <v>828</v>
      </c>
      <c r="V2" s="160">
        <v>0.15554000000000001</v>
      </c>
      <c r="W2" s="16" t="s">
        <v>754</v>
      </c>
      <c r="X2" s="16" t="s">
        <v>916</v>
      </c>
      <c r="Y2" s="171">
        <v>10.209899999999999</v>
      </c>
      <c r="Z2" s="162">
        <v>9.3299999999999994E-2</v>
      </c>
      <c r="AA2" s="16" t="s">
        <v>1304</v>
      </c>
      <c r="AB2" s="14" t="s">
        <v>412</v>
      </c>
      <c r="AC2" s="16" t="s">
        <v>484</v>
      </c>
      <c r="AD2" s="171">
        <v>8010</v>
      </c>
      <c r="AE2" s="162">
        <v>0.76</v>
      </c>
      <c r="AF2" s="16" t="s">
        <v>1305</v>
      </c>
      <c r="AG2" s="16" t="s">
        <v>135</v>
      </c>
      <c r="AH2" s="16" t="s">
        <v>786</v>
      </c>
      <c r="AI2" s="2" t="s">
        <v>1306</v>
      </c>
      <c r="AJ2" s="2" t="s">
        <v>135</v>
      </c>
      <c r="AK2" s="16" t="s">
        <v>893</v>
      </c>
      <c r="AL2" s="16" t="s">
        <v>1303</v>
      </c>
      <c r="AM2" s="16" t="s">
        <v>896</v>
      </c>
      <c r="AN2" s="2" t="s">
        <v>137</v>
      </c>
      <c r="AO2" s="2" t="s">
        <v>1307</v>
      </c>
      <c r="AP2" s="161">
        <v>1.4999999999999999E-2</v>
      </c>
      <c r="AQ2" s="139">
        <v>318067.19</v>
      </c>
      <c r="AR2" s="164">
        <v>99.4</v>
      </c>
      <c r="AS2" s="163">
        <v>3.71</v>
      </c>
      <c r="AT2" s="141">
        <v>1172.9490000000001</v>
      </c>
      <c r="AU2" s="144">
        <v>316.15899999999999</v>
      </c>
      <c r="AV2" s="23"/>
      <c r="AW2" s="23"/>
      <c r="AX2" s="14" t="s">
        <v>135</v>
      </c>
      <c r="AY2" s="16" t="s">
        <v>36</v>
      </c>
      <c r="AZ2" s="162">
        <v>1.6122843419633E-2</v>
      </c>
      <c r="BA2" s="162">
        <v>5.68450638958993E-4</v>
      </c>
    </row>
    <row r="3" spans="1:53">
      <c r="A3" s="2">
        <v>418</v>
      </c>
      <c r="B3" s="2">
        <v>418</v>
      </c>
      <c r="C3" s="16" t="s">
        <v>1298</v>
      </c>
      <c r="D3" s="16" t="s">
        <v>312</v>
      </c>
      <c r="E3" s="16" t="s">
        <v>1308</v>
      </c>
      <c r="F3" s="16" t="s">
        <v>1309</v>
      </c>
      <c r="G3" s="16" t="s">
        <v>1040</v>
      </c>
      <c r="H3" s="2" t="s">
        <v>1301</v>
      </c>
      <c r="I3" s="14" t="s">
        <v>103</v>
      </c>
      <c r="J3" s="14" t="s">
        <v>104</v>
      </c>
      <c r="K3" s="16" t="s">
        <v>452</v>
      </c>
      <c r="L3" s="16" t="s">
        <v>135</v>
      </c>
      <c r="M3" s="16" t="s">
        <v>340</v>
      </c>
      <c r="N3" s="16">
        <v>90300043</v>
      </c>
      <c r="O3" s="16" t="s">
        <v>1302</v>
      </c>
      <c r="P3" s="23" t="s">
        <v>2110</v>
      </c>
      <c r="Q3" s="16" t="s">
        <v>174</v>
      </c>
      <c r="R3" s="16" t="s">
        <v>407</v>
      </c>
      <c r="S3" s="14" t="s">
        <v>108</v>
      </c>
      <c r="T3" s="141">
        <v>2.5099999999999998</v>
      </c>
      <c r="U3" s="16" t="s">
        <v>828</v>
      </c>
      <c r="V3" s="160">
        <v>0.15554000000000001</v>
      </c>
      <c r="W3" s="16" t="s">
        <v>754</v>
      </c>
      <c r="X3" s="16" t="s">
        <v>916</v>
      </c>
      <c r="Y3" s="171">
        <v>10.209899999999999</v>
      </c>
      <c r="Z3" s="162">
        <v>9.3799999999999994E-2</v>
      </c>
      <c r="AA3" s="16" t="s">
        <v>1304</v>
      </c>
      <c r="AB3" s="14" t="s">
        <v>412</v>
      </c>
      <c r="AC3" s="16" t="s">
        <v>484</v>
      </c>
      <c r="AD3" s="171">
        <v>4400</v>
      </c>
      <c r="AE3" s="162">
        <v>0.76</v>
      </c>
      <c r="AF3" s="16" t="s">
        <v>1305</v>
      </c>
      <c r="AG3" s="16" t="s">
        <v>135</v>
      </c>
      <c r="AH3" s="16" t="s">
        <v>786</v>
      </c>
      <c r="AI3" s="2" t="s">
        <v>1306</v>
      </c>
      <c r="AJ3" s="2" t="s">
        <v>135</v>
      </c>
      <c r="AK3" s="16" t="s">
        <v>893</v>
      </c>
      <c r="AL3" s="16" t="s">
        <v>1303</v>
      </c>
      <c r="AM3" s="16" t="s">
        <v>896</v>
      </c>
      <c r="AN3" s="2" t="s">
        <v>137</v>
      </c>
      <c r="AO3" s="2" t="s">
        <v>1307</v>
      </c>
      <c r="AP3" s="161">
        <v>1.4999999999999999E-2</v>
      </c>
      <c r="AQ3" s="139">
        <v>174938.85</v>
      </c>
      <c r="AR3" s="164">
        <v>99.27</v>
      </c>
      <c r="AS3" s="163">
        <v>3.71</v>
      </c>
      <c r="AT3" s="141">
        <v>644.28499999999997</v>
      </c>
      <c r="AU3" s="141">
        <v>173.66200000000001</v>
      </c>
      <c r="AV3" s="16"/>
      <c r="AW3" s="16"/>
      <c r="AX3" s="14" t="s">
        <v>135</v>
      </c>
      <c r="AY3" s="16" t="s">
        <v>36</v>
      </c>
      <c r="AZ3" s="162">
        <v>8.8560624205856007E-3</v>
      </c>
      <c r="BA3" s="162">
        <v>3.1224233905989199E-4</v>
      </c>
    </row>
    <row r="4" spans="1:53">
      <c r="A4" s="2">
        <v>418</v>
      </c>
      <c r="B4" s="2">
        <v>418</v>
      </c>
      <c r="C4" s="16" t="s">
        <v>1298</v>
      </c>
      <c r="D4" s="16" t="s">
        <v>312</v>
      </c>
      <c r="E4" s="16" t="s">
        <v>1310</v>
      </c>
      <c r="F4" s="16" t="s">
        <v>1311</v>
      </c>
      <c r="G4" s="16" t="s">
        <v>1040</v>
      </c>
      <c r="H4" s="2" t="s">
        <v>1301</v>
      </c>
      <c r="I4" s="14" t="s">
        <v>103</v>
      </c>
      <c r="J4" s="14" t="s">
        <v>104</v>
      </c>
      <c r="K4" s="16" t="s">
        <v>452</v>
      </c>
      <c r="L4" s="16" t="s">
        <v>135</v>
      </c>
      <c r="M4" s="16" t="s">
        <v>340</v>
      </c>
      <c r="N4" s="16">
        <v>90300072</v>
      </c>
      <c r="O4" s="16" t="s">
        <v>1312</v>
      </c>
      <c r="P4" s="23" t="s">
        <v>2110</v>
      </c>
      <c r="Q4" s="16" t="s">
        <v>174</v>
      </c>
      <c r="R4" s="16" t="s">
        <v>407</v>
      </c>
      <c r="S4" s="14" t="s">
        <v>108</v>
      </c>
      <c r="T4" s="141">
        <v>2.27</v>
      </c>
      <c r="U4" s="16" t="s">
        <v>828</v>
      </c>
      <c r="V4" s="160">
        <v>0.15410099999999999</v>
      </c>
      <c r="W4" s="16" t="s">
        <v>754</v>
      </c>
      <c r="X4" s="16" t="s">
        <v>916</v>
      </c>
      <c r="Y4" s="171">
        <v>10.061</v>
      </c>
      <c r="Z4" s="162">
        <v>0.10446999999999999</v>
      </c>
      <c r="AA4" s="16" t="s">
        <v>1304</v>
      </c>
      <c r="AB4" s="14" t="s">
        <v>412</v>
      </c>
      <c r="AC4" s="16" t="s">
        <v>484</v>
      </c>
      <c r="AD4" s="171">
        <v>21243</v>
      </c>
      <c r="AE4" s="162">
        <v>0.76</v>
      </c>
      <c r="AF4" s="16" t="s">
        <v>1305</v>
      </c>
      <c r="AG4" s="16" t="s">
        <v>135</v>
      </c>
      <c r="AH4" s="16" t="s">
        <v>786</v>
      </c>
      <c r="AI4" s="2" t="s">
        <v>1306</v>
      </c>
      <c r="AJ4" s="2" t="s">
        <v>135</v>
      </c>
      <c r="AK4" s="16" t="s">
        <v>893</v>
      </c>
      <c r="AL4" s="16" t="s">
        <v>1303</v>
      </c>
      <c r="AM4" s="16" t="s">
        <v>896</v>
      </c>
      <c r="AN4" s="2" t="s">
        <v>137</v>
      </c>
      <c r="AO4" s="2" t="s">
        <v>1307</v>
      </c>
      <c r="AP4" s="161">
        <v>1.4999999999999999E-2</v>
      </c>
      <c r="AQ4" s="139">
        <v>792081.09</v>
      </c>
      <c r="AR4" s="164">
        <v>103.02</v>
      </c>
      <c r="AS4" s="163">
        <v>3.71</v>
      </c>
      <c r="AT4" s="141">
        <v>3027.3670000000002</v>
      </c>
      <c r="AU4" s="144">
        <v>816.00199999999995</v>
      </c>
      <c r="AV4" s="23"/>
      <c r="AW4" s="23"/>
      <c r="AX4" s="14" t="s">
        <v>135</v>
      </c>
      <c r="AY4" s="16" t="s">
        <v>36</v>
      </c>
      <c r="AZ4" s="162">
        <v>4.161286049316E-2</v>
      </c>
      <c r="BA4" s="162">
        <v>1.4671641050265001E-3</v>
      </c>
    </row>
    <row r="5" spans="1:53">
      <c r="A5" s="2">
        <v>418</v>
      </c>
      <c r="B5" s="2">
        <v>418</v>
      </c>
      <c r="C5" s="16" t="s">
        <v>1313</v>
      </c>
      <c r="D5" s="16" t="s">
        <v>33</v>
      </c>
      <c r="E5" s="16" t="s">
        <v>1314</v>
      </c>
      <c r="F5" s="16" t="s">
        <v>1315</v>
      </c>
      <c r="G5" s="16" t="s">
        <v>1040</v>
      </c>
      <c r="I5" s="14" t="s">
        <v>30</v>
      </c>
      <c r="J5" s="14" t="s">
        <v>30</v>
      </c>
      <c r="K5" s="16" t="s">
        <v>438</v>
      </c>
      <c r="L5" s="16" t="s">
        <v>135</v>
      </c>
      <c r="M5" s="16" t="s">
        <v>340</v>
      </c>
      <c r="N5" s="16" t="s">
        <v>1315</v>
      </c>
      <c r="O5" s="16" t="s">
        <v>1316</v>
      </c>
      <c r="P5" s="23" t="s">
        <v>2106</v>
      </c>
      <c r="Q5" s="16" t="s">
        <v>174</v>
      </c>
      <c r="R5" s="16" t="s">
        <v>407</v>
      </c>
      <c r="S5" s="14" t="s">
        <v>34</v>
      </c>
      <c r="T5" s="141">
        <v>3.2389999999999999</v>
      </c>
      <c r="U5" s="16" t="s">
        <v>1317</v>
      </c>
      <c r="V5" s="160">
        <v>5.0999999999999997E-2</v>
      </c>
      <c r="W5" s="16" t="s">
        <v>755</v>
      </c>
      <c r="X5" s="16" t="s">
        <v>910</v>
      </c>
      <c r="Y5" s="171">
        <v>5.0999999999999996</v>
      </c>
      <c r="Z5" s="162">
        <v>2.8979999999999999E-2</v>
      </c>
      <c r="AA5" s="16" t="s">
        <v>1318</v>
      </c>
      <c r="AB5" s="14" t="s">
        <v>412</v>
      </c>
      <c r="AC5" s="16" t="s">
        <v>484</v>
      </c>
      <c r="AD5" s="171">
        <v>3117</v>
      </c>
      <c r="AE5" s="162">
        <v>0.78</v>
      </c>
      <c r="AF5" s="16" t="s">
        <v>1319</v>
      </c>
      <c r="AG5" s="16" t="s">
        <v>135</v>
      </c>
      <c r="AH5" s="16" t="s">
        <v>786</v>
      </c>
      <c r="AI5" s="2" t="s">
        <v>1320</v>
      </c>
      <c r="AJ5" s="2" t="s">
        <v>340</v>
      </c>
      <c r="AK5" s="16" t="s">
        <v>893</v>
      </c>
      <c r="AL5" s="16" t="s">
        <v>1303</v>
      </c>
      <c r="AM5" s="16" t="s">
        <v>896</v>
      </c>
      <c r="AN5" s="2" t="s">
        <v>137</v>
      </c>
      <c r="AO5" s="2" t="s">
        <v>1321</v>
      </c>
      <c r="AP5" s="161">
        <v>0</v>
      </c>
      <c r="AQ5" s="139">
        <v>86022.5</v>
      </c>
      <c r="AR5" s="164">
        <v>128.06</v>
      </c>
      <c r="AS5" s="163">
        <v>1</v>
      </c>
      <c r="AT5" s="141">
        <v>110.16</v>
      </c>
      <c r="AU5" s="144">
        <v>110.16</v>
      </c>
      <c r="AV5" s="23"/>
      <c r="AW5" s="23"/>
      <c r="AX5" s="14" t="s">
        <v>135</v>
      </c>
      <c r="AY5" s="16" t="s">
        <v>36</v>
      </c>
      <c r="AZ5" s="162">
        <v>1.5142166859902801E-3</v>
      </c>
      <c r="BA5" s="162">
        <v>5.3387446635212398E-5</v>
      </c>
    </row>
    <row r="6" spans="1:53">
      <c r="A6" s="2">
        <v>418</v>
      </c>
      <c r="B6" s="2">
        <v>418</v>
      </c>
      <c r="C6" s="16" t="s">
        <v>1313</v>
      </c>
      <c r="D6" s="16" t="s">
        <v>33</v>
      </c>
      <c r="E6" s="16" t="s">
        <v>1322</v>
      </c>
      <c r="F6" s="16" t="s">
        <v>1323</v>
      </c>
      <c r="G6" s="16" t="s">
        <v>1040</v>
      </c>
      <c r="I6" s="14" t="s">
        <v>30</v>
      </c>
      <c r="J6" s="14" t="s">
        <v>30</v>
      </c>
      <c r="K6" s="16" t="s">
        <v>438</v>
      </c>
      <c r="L6" s="16" t="s">
        <v>135</v>
      </c>
      <c r="M6" s="16" t="s">
        <v>340</v>
      </c>
      <c r="N6" s="16" t="s">
        <v>1323</v>
      </c>
      <c r="O6" s="16" t="s">
        <v>1324</v>
      </c>
      <c r="P6" s="23" t="s">
        <v>2106</v>
      </c>
      <c r="Q6" s="16" t="s">
        <v>174</v>
      </c>
      <c r="R6" s="16" t="s">
        <v>407</v>
      </c>
      <c r="S6" s="14" t="s">
        <v>34</v>
      </c>
      <c r="T6" s="141">
        <v>3.242</v>
      </c>
      <c r="U6" s="16" t="s">
        <v>1317</v>
      </c>
      <c r="V6" s="160">
        <v>5.0999999999999997E-2</v>
      </c>
      <c r="W6" s="16" t="s">
        <v>755</v>
      </c>
      <c r="X6" s="16" t="s">
        <v>910</v>
      </c>
      <c r="Y6" s="171">
        <v>5.0999999999999996</v>
      </c>
      <c r="Z6" s="162">
        <v>2.7859999999999999E-2</v>
      </c>
      <c r="AA6" s="16" t="s">
        <v>1318</v>
      </c>
      <c r="AB6" s="14" t="s">
        <v>412</v>
      </c>
      <c r="AC6" s="16" t="s">
        <v>484</v>
      </c>
      <c r="AD6" s="171">
        <v>205</v>
      </c>
      <c r="AE6" s="162">
        <v>0.78</v>
      </c>
      <c r="AF6" s="16" t="s">
        <v>1319</v>
      </c>
      <c r="AG6" s="16" t="s">
        <v>135</v>
      </c>
      <c r="AH6" s="16" t="s">
        <v>786</v>
      </c>
      <c r="AI6" s="2" t="s">
        <v>1320</v>
      </c>
      <c r="AJ6" s="2" t="s">
        <v>340</v>
      </c>
      <c r="AK6" s="16" t="s">
        <v>893</v>
      </c>
      <c r="AL6" s="16" t="s">
        <v>1303</v>
      </c>
      <c r="AM6" s="16" t="s">
        <v>896</v>
      </c>
      <c r="AN6" s="2" t="s">
        <v>137</v>
      </c>
      <c r="AO6" s="2" t="s">
        <v>1321</v>
      </c>
      <c r="AP6" s="161">
        <v>0</v>
      </c>
      <c r="AQ6" s="139">
        <v>5654.06</v>
      </c>
      <c r="AR6" s="164">
        <v>125.63</v>
      </c>
      <c r="AS6" s="163">
        <v>1</v>
      </c>
      <c r="AT6" s="141">
        <v>7.1029999999999998</v>
      </c>
      <c r="AU6" s="144">
        <v>7.1029999999999998</v>
      </c>
      <c r="AV6" s="23"/>
      <c r="AW6" s="23"/>
      <c r="AX6" s="14" t="s">
        <v>135</v>
      </c>
      <c r="AY6" s="16" t="s">
        <v>36</v>
      </c>
      <c r="AZ6" s="162">
        <v>9.7637408269713705E-5</v>
      </c>
      <c r="BA6" s="162">
        <v>3.4424478159747602E-6</v>
      </c>
    </row>
    <row r="7" spans="1:53">
      <c r="A7" s="2">
        <v>418</v>
      </c>
      <c r="B7" s="2">
        <v>418</v>
      </c>
      <c r="C7" s="16" t="s">
        <v>1313</v>
      </c>
      <c r="D7" s="16" t="s">
        <v>33</v>
      </c>
      <c r="E7" s="16" t="s">
        <v>1325</v>
      </c>
      <c r="F7" s="16" t="s">
        <v>1326</v>
      </c>
      <c r="G7" s="16" t="s">
        <v>1040</v>
      </c>
      <c r="I7" s="14" t="s">
        <v>30</v>
      </c>
      <c r="J7" s="14" t="s">
        <v>30</v>
      </c>
      <c r="K7" s="16" t="s">
        <v>438</v>
      </c>
      <c r="L7" s="16" t="s">
        <v>135</v>
      </c>
      <c r="M7" s="16" t="s">
        <v>340</v>
      </c>
      <c r="N7" s="16" t="s">
        <v>1326</v>
      </c>
      <c r="O7" s="16" t="s">
        <v>1327</v>
      </c>
      <c r="P7" s="23" t="s">
        <v>2106</v>
      </c>
      <c r="Q7" s="16" t="s">
        <v>174</v>
      </c>
      <c r="R7" s="16" t="s">
        <v>407</v>
      </c>
      <c r="S7" s="14" t="s">
        <v>34</v>
      </c>
      <c r="T7" s="141">
        <v>3.2389999999999999</v>
      </c>
      <c r="U7" s="16" t="s">
        <v>1317</v>
      </c>
      <c r="V7" s="160">
        <v>5.0999999999999997E-2</v>
      </c>
      <c r="W7" s="16" t="s">
        <v>755</v>
      </c>
      <c r="X7" s="16" t="s">
        <v>910</v>
      </c>
      <c r="Y7" s="171">
        <v>5.0999999999999996</v>
      </c>
      <c r="Z7" s="162">
        <v>2.9000000000000001E-2</v>
      </c>
      <c r="AA7" s="16" t="s">
        <v>1318</v>
      </c>
      <c r="AB7" s="14" t="s">
        <v>412</v>
      </c>
      <c r="AC7" s="16" t="s">
        <v>484</v>
      </c>
      <c r="AD7" s="171">
        <v>2363</v>
      </c>
      <c r="AE7" s="162">
        <v>0.78</v>
      </c>
      <c r="AF7" s="16" t="s">
        <v>1319</v>
      </c>
      <c r="AG7" s="16" t="s">
        <v>135</v>
      </c>
      <c r="AH7" s="16" t="s">
        <v>786</v>
      </c>
      <c r="AI7" s="2" t="s">
        <v>1320</v>
      </c>
      <c r="AJ7" s="2" t="s">
        <v>340</v>
      </c>
      <c r="AK7" s="16" t="s">
        <v>893</v>
      </c>
      <c r="AL7" s="16" t="s">
        <v>1303</v>
      </c>
      <c r="AM7" s="16" t="s">
        <v>896</v>
      </c>
      <c r="AN7" s="2" t="s">
        <v>137</v>
      </c>
      <c r="AO7" s="2" t="s">
        <v>1321</v>
      </c>
      <c r="AP7" s="161">
        <v>0</v>
      </c>
      <c r="AQ7" s="139">
        <v>65196.37</v>
      </c>
      <c r="AR7" s="164">
        <v>125.67</v>
      </c>
      <c r="AS7" s="163">
        <v>1</v>
      </c>
      <c r="AT7" s="141">
        <v>81.932000000000002</v>
      </c>
      <c r="AU7" s="144">
        <v>81.932000000000002</v>
      </c>
      <c r="AV7" s="23"/>
      <c r="AW7" s="23"/>
      <c r="AX7" s="14" t="s">
        <v>135</v>
      </c>
      <c r="AY7" s="16" t="s">
        <v>36</v>
      </c>
      <c r="AZ7" s="162">
        <v>1.1262051293937699E-3</v>
      </c>
      <c r="BA7" s="162">
        <v>3.9707141522147101E-5</v>
      </c>
    </row>
    <row r="8" spans="1:53">
      <c r="A8" s="2">
        <v>418</v>
      </c>
      <c r="B8" s="2">
        <v>418</v>
      </c>
      <c r="C8" s="16" t="s">
        <v>1313</v>
      </c>
      <c r="D8" s="16" t="s">
        <v>33</v>
      </c>
      <c r="E8" s="16" t="s">
        <v>1328</v>
      </c>
      <c r="F8" s="16" t="s">
        <v>1329</v>
      </c>
      <c r="G8" s="16" t="s">
        <v>1040</v>
      </c>
      <c r="I8" s="14" t="s">
        <v>30</v>
      </c>
      <c r="J8" s="14" t="s">
        <v>30</v>
      </c>
      <c r="K8" s="16" t="s">
        <v>438</v>
      </c>
      <c r="L8" s="16" t="s">
        <v>135</v>
      </c>
      <c r="M8" s="16" t="s">
        <v>340</v>
      </c>
      <c r="N8" s="16" t="s">
        <v>1329</v>
      </c>
      <c r="O8" s="16" t="s">
        <v>1330</v>
      </c>
      <c r="P8" s="23" t="s">
        <v>2106</v>
      </c>
      <c r="Q8" s="16" t="s">
        <v>174</v>
      </c>
      <c r="R8" s="16" t="s">
        <v>407</v>
      </c>
      <c r="S8" s="14" t="s">
        <v>34</v>
      </c>
      <c r="T8" s="141">
        <v>3.2389999999999999</v>
      </c>
      <c r="U8" s="16" t="s">
        <v>1317</v>
      </c>
      <c r="V8" s="160">
        <v>5.0999999999999997E-2</v>
      </c>
      <c r="W8" s="16" t="s">
        <v>755</v>
      </c>
      <c r="X8" s="16" t="s">
        <v>910</v>
      </c>
      <c r="Y8" s="171">
        <v>5.0999999999999996</v>
      </c>
      <c r="Z8" s="162">
        <v>2.8979999999999999E-2</v>
      </c>
      <c r="AA8" s="16" t="s">
        <v>1318</v>
      </c>
      <c r="AB8" s="14" t="s">
        <v>412</v>
      </c>
      <c r="AC8" s="16" t="s">
        <v>484</v>
      </c>
      <c r="AD8" s="171">
        <v>455</v>
      </c>
      <c r="AE8" s="162">
        <v>0.78</v>
      </c>
      <c r="AF8" s="16" t="s">
        <v>1319</v>
      </c>
      <c r="AG8" s="16" t="s">
        <v>135</v>
      </c>
      <c r="AH8" s="16" t="s">
        <v>786</v>
      </c>
      <c r="AI8" s="2" t="s">
        <v>1320</v>
      </c>
      <c r="AJ8" s="2" t="s">
        <v>340</v>
      </c>
      <c r="AK8" s="16" t="s">
        <v>893</v>
      </c>
      <c r="AL8" s="16" t="s">
        <v>1303</v>
      </c>
      <c r="AM8" s="16" t="s">
        <v>896</v>
      </c>
      <c r="AN8" s="2" t="s">
        <v>137</v>
      </c>
      <c r="AO8" s="2" t="s">
        <v>1321</v>
      </c>
      <c r="AP8" s="161">
        <v>0</v>
      </c>
      <c r="AQ8" s="139">
        <v>12557.53</v>
      </c>
      <c r="AR8" s="164">
        <v>125.56</v>
      </c>
      <c r="AS8" s="163">
        <v>1</v>
      </c>
      <c r="AT8" s="141">
        <v>15.766999999999999</v>
      </c>
      <c r="AU8" s="141">
        <v>15.766999999999999</v>
      </c>
      <c r="AV8" s="16"/>
      <c r="AW8" s="16"/>
      <c r="AX8" s="14" t="s">
        <v>135</v>
      </c>
      <c r="AY8" s="16" t="s">
        <v>36</v>
      </c>
      <c r="AZ8" s="162">
        <v>2.1672948627966099E-4</v>
      </c>
      <c r="BA8" s="162">
        <v>7.6413329677881208E-6</v>
      </c>
    </row>
    <row r="9" spans="1:53">
      <c r="A9" s="2">
        <v>418</v>
      </c>
      <c r="B9" s="2">
        <v>418</v>
      </c>
      <c r="C9" s="16" t="s">
        <v>1313</v>
      </c>
      <c r="D9" s="16" t="s">
        <v>33</v>
      </c>
      <c r="E9" s="16" t="s">
        <v>1331</v>
      </c>
      <c r="F9" s="16" t="s">
        <v>1332</v>
      </c>
      <c r="G9" s="16" t="s">
        <v>1040</v>
      </c>
      <c r="I9" s="14" t="s">
        <v>30</v>
      </c>
      <c r="J9" s="14" t="s">
        <v>30</v>
      </c>
      <c r="K9" s="16" t="s">
        <v>438</v>
      </c>
      <c r="L9" s="16" t="s">
        <v>135</v>
      </c>
      <c r="M9" s="16" t="s">
        <v>340</v>
      </c>
      <c r="N9" s="16" t="s">
        <v>1332</v>
      </c>
      <c r="O9" s="16" t="s">
        <v>1333</v>
      </c>
      <c r="P9" s="23" t="s">
        <v>2106</v>
      </c>
      <c r="Q9" s="16" t="s">
        <v>174</v>
      </c>
      <c r="R9" s="16" t="s">
        <v>407</v>
      </c>
      <c r="S9" s="14" t="s">
        <v>34</v>
      </c>
      <c r="T9" s="141">
        <v>3.2389999999999999</v>
      </c>
      <c r="U9" s="16" t="s">
        <v>1317</v>
      </c>
      <c r="V9" s="160">
        <v>5.0999999999999997E-2</v>
      </c>
      <c r="W9" s="16" t="s">
        <v>755</v>
      </c>
      <c r="X9" s="16" t="s">
        <v>910</v>
      </c>
      <c r="Y9" s="171">
        <v>5.0999999999999996</v>
      </c>
      <c r="Z9" s="162">
        <v>2.8979999999999999E-2</v>
      </c>
      <c r="AA9" s="16" t="s">
        <v>1318</v>
      </c>
      <c r="AB9" s="14" t="s">
        <v>412</v>
      </c>
      <c r="AC9" s="16" t="s">
        <v>484</v>
      </c>
      <c r="AD9" s="171">
        <v>439</v>
      </c>
      <c r="AE9" s="162">
        <v>0.78</v>
      </c>
      <c r="AF9" s="16" t="s">
        <v>1319</v>
      </c>
      <c r="AG9" s="16" t="s">
        <v>135</v>
      </c>
      <c r="AH9" s="16" t="s">
        <v>786</v>
      </c>
      <c r="AI9" s="2" t="s">
        <v>1320</v>
      </c>
      <c r="AJ9" s="2" t="s">
        <v>340</v>
      </c>
      <c r="AK9" s="16" t="s">
        <v>893</v>
      </c>
      <c r="AL9" s="16" t="s">
        <v>1303</v>
      </c>
      <c r="AM9" s="16" t="s">
        <v>896</v>
      </c>
      <c r="AN9" s="2" t="s">
        <v>137</v>
      </c>
      <c r="AO9" s="2" t="s">
        <v>1321</v>
      </c>
      <c r="AP9" s="161">
        <v>0</v>
      </c>
      <c r="AQ9" s="139">
        <v>12102.46</v>
      </c>
      <c r="AR9" s="164">
        <v>126.3</v>
      </c>
      <c r="AS9" s="163">
        <v>1</v>
      </c>
      <c r="AT9" s="141">
        <v>15.285</v>
      </c>
      <c r="AU9" s="144">
        <v>15.285</v>
      </c>
      <c r="AV9" s="23"/>
      <c r="AW9" s="23"/>
      <c r="AX9" s="14" t="s">
        <v>135</v>
      </c>
      <c r="AY9" s="16" t="s">
        <v>36</v>
      </c>
      <c r="AZ9" s="162">
        <v>2.1010649439209199E-4</v>
      </c>
      <c r="BA9" s="162">
        <v>7.4078230420064103E-6</v>
      </c>
    </row>
    <row r="10" spans="1:53">
      <c r="A10" s="2">
        <v>418</v>
      </c>
      <c r="B10" s="2">
        <v>418</v>
      </c>
      <c r="C10" s="16" t="s">
        <v>1313</v>
      </c>
      <c r="D10" s="16" t="s">
        <v>33</v>
      </c>
      <c r="E10" s="16" t="s">
        <v>1334</v>
      </c>
      <c r="F10" s="16" t="s">
        <v>1335</v>
      </c>
      <c r="G10" s="16" t="s">
        <v>1040</v>
      </c>
      <c r="I10" s="14" t="s">
        <v>30</v>
      </c>
      <c r="J10" s="14" t="s">
        <v>30</v>
      </c>
      <c r="K10" s="16" t="s">
        <v>438</v>
      </c>
      <c r="L10" s="16" t="s">
        <v>135</v>
      </c>
      <c r="M10" s="16" t="s">
        <v>340</v>
      </c>
      <c r="N10" s="16" t="s">
        <v>1335</v>
      </c>
      <c r="O10" s="16" t="s">
        <v>1336</v>
      </c>
      <c r="P10" s="23" t="s">
        <v>2106</v>
      </c>
      <c r="Q10" s="16" t="s">
        <v>174</v>
      </c>
      <c r="R10" s="16" t="s">
        <v>407</v>
      </c>
      <c r="S10" s="14" t="s">
        <v>34</v>
      </c>
      <c r="T10" s="141">
        <v>3.2389999999999999</v>
      </c>
      <c r="U10" s="16" t="s">
        <v>1317</v>
      </c>
      <c r="V10" s="160">
        <v>5.0999999999999997E-2</v>
      </c>
      <c r="W10" s="16" t="s">
        <v>755</v>
      </c>
      <c r="X10" s="16" t="s">
        <v>910</v>
      </c>
      <c r="Y10" s="171">
        <v>5.0999999999999996</v>
      </c>
      <c r="Z10" s="162">
        <v>2.8969999999999999E-2</v>
      </c>
      <c r="AA10" s="16" t="s">
        <v>1318</v>
      </c>
      <c r="AB10" s="14" t="s">
        <v>412</v>
      </c>
      <c r="AC10" s="16" t="s">
        <v>484</v>
      </c>
      <c r="AD10" s="171">
        <v>875</v>
      </c>
      <c r="AE10" s="162">
        <v>0.78</v>
      </c>
      <c r="AF10" s="16" t="s">
        <v>1319</v>
      </c>
      <c r="AG10" s="16" t="s">
        <v>135</v>
      </c>
      <c r="AH10" s="16" t="s">
        <v>786</v>
      </c>
      <c r="AI10" s="2" t="s">
        <v>1320</v>
      </c>
      <c r="AJ10" s="2" t="s">
        <v>340</v>
      </c>
      <c r="AK10" s="16" t="s">
        <v>893</v>
      </c>
      <c r="AL10" s="16" t="s">
        <v>1303</v>
      </c>
      <c r="AM10" s="16" t="s">
        <v>896</v>
      </c>
      <c r="AN10" s="2" t="s">
        <v>137</v>
      </c>
      <c r="AO10" s="2" t="s">
        <v>1321</v>
      </c>
      <c r="AP10" s="161">
        <v>0</v>
      </c>
      <c r="AQ10" s="139">
        <v>24150.57</v>
      </c>
      <c r="AR10" s="164">
        <v>126.55</v>
      </c>
      <c r="AS10" s="163">
        <v>1</v>
      </c>
      <c r="AT10" s="141">
        <v>30.562999999999999</v>
      </c>
      <c r="AU10" s="141">
        <v>30.562999999999999</v>
      </c>
      <c r="AV10" s="16"/>
      <c r="AW10" s="16"/>
      <c r="AX10" s="14" t="s">
        <v>135</v>
      </c>
      <c r="AY10" s="16" t="s">
        <v>36</v>
      </c>
      <c r="AZ10" s="162">
        <v>4.2009934564023898E-4</v>
      </c>
      <c r="BA10" s="162">
        <v>1.48116393144804E-5</v>
      </c>
    </row>
    <row r="11" spans="1:53">
      <c r="A11" s="2">
        <v>418</v>
      </c>
      <c r="B11" s="2">
        <v>418</v>
      </c>
      <c r="C11" s="16" t="s">
        <v>1313</v>
      </c>
      <c r="D11" s="16" t="s">
        <v>33</v>
      </c>
      <c r="E11" s="16" t="s">
        <v>1337</v>
      </c>
      <c r="F11" s="16" t="s">
        <v>1338</v>
      </c>
      <c r="G11" s="16" t="s">
        <v>1040</v>
      </c>
      <c r="I11" s="14" t="s">
        <v>30</v>
      </c>
      <c r="J11" s="14" t="s">
        <v>30</v>
      </c>
      <c r="K11" s="16" t="s">
        <v>438</v>
      </c>
      <c r="L11" s="16" t="s">
        <v>135</v>
      </c>
      <c r="M11" s="16" t="s">
        <v>340</v>
      </c>
      <c r="N11" s="16" t="s">
        <v>1338</v>
      </c>
      <c r="O11" s="16" t="s">
        <v>1339</v>
      </c>
      <c r="P11" s="23" t="s">
        <v>2106</v>
      </c>
      <c r="Q11" s="16" t="s">
        <v>174</v>
      </c>
      <c r="R11" s="16" t="s">
        <v>407</v>
      </c>
      <c r="S11" s="14" t="s">
        <v>34</v>
      </c>
      <c r="T11" s="141">
        <v>3.2389999999999999</v>
      </c>
      <c r="U11" s="16" t="s">
        <v>1317</v>
      </c>
      <c r="V11" s="160">
        <v>5.0999999999999997E-2</v>
      </c>
      <c r="W11" s="16" t="s">
        <v>755</v>
      </c>
      <c r="X11" s="16" t="s">
        <v>910</v>
      </c>
      <c r="Y11" s="171">
        <v>5.0999999999999996</v>
      </c>
      <c r="Z11" s="162">
        <v>2.894E-2</v>
      </c>
      <c r="AA11" s="16" t="s">
        <v>1318</v>
      </c>
      <c r="AB11" s="14" t="s">
        <v>412</v>
      </c>
      <c r="AC11" s="16" t="s">
        <v>484</v>
      </c>
      <c r="AD11" s="171">
        <v>548</v>
      </c>
      <c r="AE11" s="162">
        <v>0.78</v>
      </c>
      <c r="AF11" s="16" t="s">
        <v>1319</v>
      </c>
      <c r="AG11" s="16" t="s">
        <v>135</v>
      </c>
      <c r="AH11" s="16" t="s">
        <v>786</v>
      </c>
      <c r="AI11" s="2" t="s">
        <v>1320</v>
      </c>
      <c r="AJ11" s="2" t="s">
        <v>340</v>
      </c>
      <c r="AK11" s="16" t="s">
        <v>893</v>
      </c>
      <c r="AL11" s="16" t="s">
        <v>1303</v>
      </c>
      <c r="AM11" s="16" t="s">
        <v>896</v>
      </c>
      <c r="AN11" s="2" t="s">
        <v>137</v>
      </c>
      <c r="AO11" s="2" t="s">
        <v>1321</v>
      </c>
      <c r="AP11" s="161">
        <v>0</v>
      </c>
      <c r="AQ11" s="139">
        <v>15133.31</v>
      </c>
      <c r="AR11" s="164">
        <v>126.06</v>
      </c>
      <c r="AS11" s="163">
        <v>1</v>
      </c>
      <c r="AT11" s="141">
        <v>19.077000000000002</v>
      </c>
      <c r="AU11" s="141">
        <v>19.077000000000002</v>
      </c>
      <c r="AV11" s="16"/>
      <c r="AW11" s="16"/>
      <c r="AX11" s="14" t="s">
        <v>135</v>
      </c>
      <c r="AY11" s="16" t="s">
        <v>36</v>
      </c>
      <c r="AZ11" s="162">
        <v>2.6222476295263599E-4</v>
      </c>
      <c r="BA11" s="162">
        <v>9.2453812377649004E-6</v>
      </c>
    </row>
    <row r="12" spans="1:53">
      <c r="A12" s="2">
        <v>418</v>
      </c>
      <c r="B12" s="2">
        <v>418</v>
      </c>
      <c r="C12" s="16" t="s">
        <v>1313</v>
      </c>
      <c r="D12" s="16" t="s">
        <v>33</v>
      </c>
      <c r="E12" s="16" t="s">
        <v>1340</v>
      </c>
      <c r="F12" s="16" t="s">
        <v>1341</v>
      </c>
      <c r="G12" s="16" t="s">
        <v>1040</v>
      </c>
      <c r="I12" s="14" t="s">
        <v>30</v>
      </c>
      <c r="J12" s="14" t="s">
        <v>30</v>
      </c>
      <c r="K12" s="16" t="s">
        <v>438</v>
      </c>
      <c r="L12" s="16" t="s">
        <v>135</v>
      </c>
      <c r="M12" s="16" t="s">
        <v>340</v>
      </c>
      <c r="N12" s="16" t="s">
        <v>1341</v>
      </c>
      <c r="O12" s="16" t="s">
        <v>1342</v>
      </c>
      <c r="P12" s="23" t="s">
        <v>2106</v>
      </c>
      <c r="Q12" s="16" t="s">
        <v>174</v>
      </c>
      <c r="R12" s="16" t="s">
        <v>407</v>
      </c>
      <c r="S12" s="14" t="s">
        <v>34</v>
      </c>
      <c r="T12" s="141">
        <v>3.2389999999999999</v>
      </c>
      <c r="U12" s="16" t="s">
        <v>1317</v>
      </c>
      <c r="V12" s="160">
        <v>5.0999999999999997E-2</v>
      </c>
      <c r="W12" s="16" t="s">
        <v>755</v>
      </c>
      <c r="X12" s="16" t="s">
        <v>910</v>
      </c>
      <c r="Y12" s="171">
        <v>5.0999999999999996</v>
      </c>
      <c r="Z12" s="162">
        <v>2.896E-2</v>
      </c>
      <c r="AA12" s="16" t="s">
        <v>1318</v>
      </c>
      <c r="AB12" s="14" t="s">
        <v>412</v>
      </c>
      <c r="AC12" s="16" t="s">
        <v>484</v>
      </c>
      <c r="AD12" s="171">
        <v>309</v>
      </c>
      <c r="AE12" s="162">
        <v>0.78</v>
      </c>
      <c r="AF12" s="16" t="s">
        <v>1319</v>
      </c>
      <c r="AG12" s="16" t="s">
        <v>135</v>
      </c>
      <c r="AH12" s="16" t="s">
        <v>786</v>
      </c>
      <c r="AI12" s="2" t="s">
        <v>1320</v>
      </c>
      <c r="AJ12" s="2" t="s">
        <v>340</v>
      </c>
      <c r="AK12" s="16" t="s">
        <v>893</v>
      </c>
      <c r="AL12" s="16" t="s">
        <v>1303</v>
      </c>
      <c r="AM12" s="16" t="s">
        <v>896</v>
      </c>
      <c r="AN12" s="2" t="s">
        <v>137</v>
      </c>
      <c r="AO12" s="2" t="s">
        <v>1321</v>
      </c>
      <c r="AP12" s="161">
        <v>0</v>
      </c>
      <c r="AQ12" s="139">
        <v>8522.2800000000007</v>
      </c>
      <c r="AR12" s="164">
        <v>125.93</v>
      </c>
      <c r="AS12" s="163">
        <v>1</v>
      </c>
      <c r="AT12" s="141">
        <v>10.731999999999999</v>
      </c>
      <c r="AU12" s="141">
        <v>10.731999999999999</v>
      </c>
      <c r="AV12" s="16"/>
      <c r="AW12" s="16"/>
      <c r="AX12" s="14" t="s">
        <v>135</v>
      </c>
      <c r="AY12" s="16" t="s">
        <v>36</v>
      </c>
      <c r="AZ12" s="162">
        <v>1.4751883446891101E-4</v>
      </c>
      <c r="BA12" s="162">
        <v>5.2011406133377399E-6</v>
      </c>
    </row>
    <row r="13" spans="1:53">
      <c r="A13" s="2">
        <v>418</v>
      </c>
      <c r="B13" s="2">
        <v>418</v>
      </c>
      <c r="C13" s="16" t="s">
        <v>1313</v>
      </c>
      <c r="D13" s="16" t="s">
        <v>33</v>
      </c>
      <c r="E13" s="16" t="s">
        <v>1343</v>
      </c>
      <c r="F13" s="16" t="s">
        <v>1344</v>
      </c>
      <c r="G13" s="16" t="s">
        <v>1040</v>
      </c>
      <c r="I13" s="14" t="s">
        <v>30</v>
      </c>
      <c r="J13" s="14" t="s">
        <v>30</v>
      </c>
      <c r="K13" s="16" t="s">
        <v>438</v>
      </c>
      <c r="L13" s="16" t="s">
        <v>135</v>
      </c>
      <c r="M13" s="16" t="s">
        <v>340</v>
      </c>
      <c r="N13" s="16" t="s">
        <v>1344</v>
      </c>
      <c r="O13" s="16" t="s">
        <v>1345</v>
      </c>
      <c r="P13" s="23" t="s">
        <v>2106</v>
      </c>
      <c r="Q13" s="16" t="s">
        <v>174</v>
      </c>
      <c r="R13" s="16" t="s">
        <v>407</v>
      </c>
      <c r="S13" s="14" t="s">
        <v>34</v>
      </c>
      <c r="T13" s="141">
        <v>3.2389999999999999</v>
      </c>
      <c r="U13" s="16" t="s">
        <v>1317</v>
      </c>
      <c r="V13" s="160">
        <v>5.0999999999999997E-2</v>
      </c>
      <c r="W13" s="16" t="s">
        <v>755</v>
      </c>
      <c r="X13" s="16" t="s">
        <v>910</v>
      </c>
      <c r="Y13" s="171">
        <v>5.0999999999999996</v>
      </c>
      <c r="Z13" s="162">
        <v>2.8979999999999999E-2</v>
      </c>
      <c r="AA13" s="16" t="s">
        <v>1318</v>
      </c>
      <c r="AB13" s="14" t="s">
        <v>412</v>
      </c>
      <c r="AC13" s="16" t="s">
        <v>484</v>
      </c>
      <c r="AD13" s="171">
        <v>921</v>
      </c>
      <c r="AE13" s="162">
        <v>0.78</v>
      </c>
      <c r="AF13" s="16" t="s">
        <v>1319</v>
      </c>
      <c r="AG13" s="16" t="s">
        <v>135</v>
      </c>
      <c r="AH13" s="16" t="s">
        <v>786</v>
      </c>
      <c r="AI13" s="2" t="s">
        <v>1320</v>
      </c>
      <c r="AJ13" s="2" t="s">
        <v>340</v>
      </c>
      <c r="AK13" s="16" t="s">
        <v>893</v>
      </c>
      <c r="AL13" s="16" t="s">
        <v>1303</v>
      </c>
      <c r="AM13" s="16" t="s">
        <v>896</v>
      </c>
      <c r="AN13" s="2" t="s">
        <v>137</v>
      </c>
      <c r="AO13" s="2" t="s">
        <v>1321</v>
      </c>
      <c r="AP13" s="161">
        <v>0</v>
      </c>
      <c r="AQ13" s="139">
        <v>25419.54</v>
      </c>
      <c r="AR13" s="164">
        <v>125.56</v>
      </c>
      <c r="AS13" s="163">
        <v>1</v>
      </c>
      <c r="AT13" s="141">
        <v>31.917000000000002</v>
      </c>
      <c r="AU13" s="141">
        <v>31.917000000000002</v>
      </c>
      <c r="AV13" s="16"/>
      <c r="AW13" s="16"/>
      <c r="AX13" s="14" t="s">
        <v>135</v>
      </c>
      <c r="AY13" s="16" t="s">
        <v>36</v>
      </c>
      <c r="AZ13" s="162">
        <v>4.38713970475507E-4</v>
      </c>
      <c r="BA13" s="162">
        <v>1.5467943857431299E-5</v>
      </c>
    </row>
    <row r="14" spans="1:53">
      <c r="A14" s="2">
        <v>418</v>
      </c>
      <c r="B14" s="2">
        <v>418</v>
      </c>
      <c r="C14" s="16" t="s">
        <v>1313</v>
      </c>
      <c r="D14" s="16" t="s">
        <v>33</v>
      </c>
      <c r="E14" s="16" t="s">
        <v>1346</v>
      </c>
      <c r="F14" s="16" t="s">
        <v>1347</v>
      </c>
      <c r="G14" s="16" t="s">
        <v>1040</v>
      </c>
      <c r="I14" s="14" t="s">
        <v>30</v>
      </c>
      <c r="J14" s="14" t="s">
        <v>30</v>
      </c>
      <c r="K14" s="16" t="s">
        <v>438</v>
      </c>
      <c r="L14" s="16" t="s">
        <v>135</v>
      </c>
      <c r="M14" s="16" t="s">
        <v>340</v>
      </c>
      <c r="N14" s="16" t="s">
        <v>1347</v>
      </c>
      <c r="O14" s="16" t="s">
        <v>1348</v>
      </c>
      <c r="P14" s="23" t="s">
        <v>2106</v>
      </c>
      <c r="Q14" s="16" t="s">
        <v>174</v>
      </c>
      <c r="R14" s="16" t="s">
        <v>407</v>
      </c>
      <c r="S14" s="14" t="s">
        <v>34</v>
      </c>
      <c r="T14" s="141">
        <v>3.2389999999999999</v>
      </c>
      <c r="U14" s="16" t="s">
        <v>1317</v>
      </c>
      <c r="V14" s="160">
        <v>5.0999999999999997E-2</v>
      </c>
      <c r="W14" s="16" t="s">
        <v>755</v>
      </c>
      <c r="X14" s="16" t="s">
        <v>910</v>
      </c>
      <c r="Y14" s="171">
        <v>5.0999999999999996</v>
      </c>
      <c r="Z14" s="162">
        <v>2.8989999999999998E-2</v>
      </c>
      <c r="AA14" s="16" t="s">
        <v>1318</v>
      </c>
      <c r="AB14" s="14" t="s">
        <v>412</v>
      </c>
      <c r="AC14" s="16" t="s">
        <v>484</v>
      </c>
      <c r="AD14" s="171">
        <v>3643</v>
      </c>
      <c r="AE14" s="162">
        <v>0.78</v>
      </c>
      <c r="AF14" s="16" t="s">
        <v>1319</v>
      </c>
      <c r="AG14" s="16" t="s">
        <v>135</v>
      </c>
      <c r="AH14" s="16" t="s">
        <v>786</v>
      </c>
      <c r="AI14" s="2" t="s">
        <v>1320</v>
      </c>
      <c r="AJ14" s="2" t="s">
        <v>340</v>
      </c>
      <c r="AK14" s="16" t="s">
        <v>893</v>
      </c>
      <c r="AL14" s="16" t="s">
        <v>1303</v>
      </c>
      <c r="AM14" s="16" t="s">
        <v>896</v>
      </c>
      <c r="AN14" s="2" t="s">
        <v>137</v>
      </c>
      <c r="AO14" s="2" t="s">
        <v>1321</v>
      </c>
      <c r="AP14" s="161">
        <v>0</v>
      </c>
      <c r="AQ14" s="139">
        <v>100531.34</v>
      </c>
      <c r="AR14" s="164">
        <v>127.47</v>
      </c>
      <c r="AS14" s="163">
        <v>1</v>
      </c>
      <c r="AT14" s="141">
        <v>128.14699999999999</v>
      </c>
      <c r="AU14" s="141">
        <v>128.14699999999999</v>
      </c>
      <c r="AV14" s="16"/>
      <c r="AW14" s="16"/>
      <c r="AX14" s="14" t="s">
        <v>135</v>
      </c>
      <c r="AY14" s="16" t="s">
        <v>36</v>
      </c>
      <c r="AZ14" s="162">
        <v>1.7614565195761399E-3</v>
      </c>
      <c r="BA14" s="162">
        <v>6.2104497202537104E-5</v>
      </c>
    </row>
    <row r="15" spans="1:53">
      <c r="A15" s="2">
        <v>418</v>
      </c>
      <c r="B15" s="2">
        <v>418</v>
      </c>
      <c r="C15" s="16" t="s">
        <v>1313</v>
      </c>
      <c r="D15" s="16" t="s">
        <v>33</v>
      </c>
      <c r="E15" s="16" t="s">
        <v>1349</v>
      </c>
      <c r="F15" s="16" t="s">
        <v>1350</v>
      </c>
      <c r="G15" s="16" t="s">
        <v>1040</v>
      </c>
      <c r="I15" s="14" t="s">
        <v>30</v>
      </c>
      <c r="J15" s="14" t="s">
        <v>30</v>
      </c>
      <c r="K15" s="16" t="s">
        <v>438</v>
      </c>
      <c r="L15" s="16" t="s">
        <v>135</v>
      </c>
      <c r="M15" s="16" t="s">
        <v>340</v>
      </c>
      <c r="N15" s="16" t="s">
        <v>1350</v>
      </c>
      <c r="O15" s="16" t="s">
        <v>1351</v>
      </c>
      <c r="P15" s="23" t="s">
        <v>2106</v>
      </c>
      <c r="Q15" s="16" t="s">
        <v>174</v>
      </c>
      <c r="R15" s="16" t="s">
        <v>407</v>
      </c>
      <c r="S15" s="14" t="s">
        <v>34</v>
      </c>
      <c r="T15" s="141">
        <v>3.246</v>
      </c>
      <c r="U15" s="16" t="s">
        <v>1317</v>
      </c>
      <c r="V15" s="160">
        <v>5.0999999999999997E-2</v>
      </c>
      <c r="W15" s="16" t="s">
        <v>755</v>
      </c>
      <c r="X15" s="16" t="s">
        <v>910</v>
      </c>
      <c r="Y15" s="171">
        <v>5.0999999999999996</v>
      </c>
      <c r="Z15" s="162">
        <v>2.75E-2</v>
      </c>
      <c r="AA15" s="16" t="s">
        <v>1318</v>
      </c>
      <c r="AB15" s="14" t="s">
        <v>412</v>
      </c>
      <c r="AC15" s="16" t="s">
        <v>484</v>
      </c>
      <c r="AD15" s="171">
        <v>993</v>
      </c>
      <c r="AE15" s="162">
        <v>0.78</v>
      </c>
      <c r="AF15" s="16" t="s">
        <v>1319</v>
      </c>
      <c r="AG15" s="16" t="s">
        <v>135</v>
      </c>
      <c r="AH15" s="16" t="s">
        <v>786</v>
      </c>
      <c r="AI15" s="2" t="s">
        <v>1320</v>
      </c>
      <c r="AJ15" s="2" t="s">
        <v>340</v>
      </c>
      <c r="AK15" s="16" t="s">
        <v>893</v>
      </c>
      <c r="AL15" s="16" t="s">
        <v>1303</v>
      </c>
      <c r="AM15" s="16" t="s">
        <v>896</v>
      </c>
      <c r="AN15" s="2" t="s">
        <v>137</v>
      </c>
      <c r="AO15" s="2" t="s">
        <v>1321</v>
      </c>
      <c r="AP15" s="161">
        <v>0</v>
      </c>
      <c r="AQ15" s="139">
        <v>27404.03</v>
      </c>
      <c r="AR15" s="164">
        <v>128.68</v>
      </c>
      <c r="AS15" s="163">
        <v>1</v>
      </c>
      <c r="AT15" s="141">
        <v>35.264000000000003</v>
      </c>
      <c r="AU15" s="141">
        <v>35.264000000000003</v>
      </c>
      <c r="AV15" s="16"/>
      <c r="AW15" s="16"/>
      <c r="AX15" s="14" t="s">
        <v>135</v>
      </c>
      <c r="AY15" s="16" t="s">
        <v>36</v>
      </c>
      <c r="AZ15" s="162">
        <v>4.8471667088406401E-4</v>
      </c>
      <c r="BA15" s="162">
        <v>1.70898826036229E-5</v>
      </c>
    </row>
    <row r="16" spans="1:53">
      <c r="A16" s="2">
        <v>418</v>
      </c>
      <c r="B16" s="2">
        <v>418</v>
      </c>
      <c r="C16" s="16" t="s">
        <v>1313</v>
      </c>
      <c r="D16" s="16" t="s">
        <v>33</v>
      </c>
      <c r="E16" s="16" t="s">
        <v>1352</v>
      </c>
      <c r="F16" s="16" t="s">
        <v>1353</v>
      </c>
      <c r="G16" s="16" t="s">
        <v>1040</v>
      </c>
      <c r="I16" s="14" t="s">
        <v>30</v>
      </c>
      <c r="J16" s="14" t="s">
        <v>30</v>
      </c>
      <c r="K16" s="16" t="s">
        <v>438</v>
      </c>
      <c r="L16" s="16" t="s">
        <v>135</v>
      </c>
      <c r="M16" s="16" t="s">
        <v>340</v>
      </c>
      <c r="N16" s="16" t="s">
        <v>1353</v>
      </c>
      <c r="O16" s="16" t="s">
        <v>1354</v>
      </c>
      <c r="P16" s="23" t="s">
        <v>2106</v>
      </c>
      <c r="Q16" s="16" t="s">
        <v>174</v>
      </c>
      <c r="R16" s="16" t="s">
        <v>407</v>
      </c>
      <c r="S16" s="14" t="s">
        <v>34</v>
      </c>
      <c r="T16" s="141">
        <v>3.2389999999999999</v>
      </c>
      <c r="U16" s="16" t="s">
        <v>1317</v>
      </c>
      <c r="V16" s="160">
        <v>5.0999999999999997E-2</v>
      </c>
      <c r="W16" s="16" t="s">
        <v>755</v>
      </c>
      <c r="X16" s="16" t="s">
        <v>910</v>
      </c>
      <c r="Y16" s="171">
        <v>5.0999999999999996</v>
      </c>
      <c r="Z16" s="162">
        <v>2.9020000000000001E-2</v>
      </c>
      <c r="AA16" s="16" t="s">
        <v>1318</v>
      </c>
      <c r="AB16" s="14" t="s">
        <v>412</v>
      </c>
      <c r="AC16" s="16" t="s">
        <v>484</v>
      </c>
      <c r="AD16" s="171">
        <v>2011</v>
      </c>
      <c r="AE16" s="162">
        <v>0.78</v>
      </c>
      <c r="AF16" s="16" t="s">
        <v>1319</v>
      </c>
      <c r="AG16" s="16" t="s">
        <v>135</v>
      </c>
      <c r="AH16" s="16" t="s">
        <v>786</v>
      </c>
      <c r="AI16" s="2" t="s">
        <v>1320</v>
      </c>
      <c r="AJ16" s="2" t="s">
        <v>340</v>
      </c>
      <c r="AK16" s="16" t="s">
        <v>893</v>
      </c>
      <c r="AL16" s="16" t="s">
        <v>1303</v>
      </c>
      <c r="AM16" s="16" t="s">
        <v>896</v>
      </c>
      <c r="AN16" s="2" t="s">
        <v>137</v>
      </c>
      <c r="AO16" s="2" t="s">
        <v>1321</v>
      </c>
      <c r="AP16" s="161">
        <v>0</v>
      </c>
      <c r="AQ16" s="139">
        <v>55476.76</v>
      </c>
      <c r="AR16" s="164">
        <v>129.13</v>
      </c>
      <c r="AS16" s="163">
        <v>1</v>
      </c>
      <c r="AT16" s="141">
        <v>71.637</v>
      </c>
      <c r="AU16" s="141">
        <v>71.637</v>
      </c>
      <c r="AV16" s="16"/>
      <c r="AW16" s="16"/>
      <c r="AX16" s="14" t="s">
        <v>135</v>
      </c>
      <c r="AY16" s="16" t="s">
        <v>36</v>
      </c>
      <c r="AZ16" s="162">
        <v>9.8469268190695897E-4</v>
      </c>
      <c r="BA16" s="162">
        <v>3.4717770906752097E-5</v>
      </c>
    </row>
    <row r="17" spans="1:53">
      <c r="A17" s="2">
        <v>418</v>
      </c>
      <c r="B17" s="2">
        <v>418</v>
      </c>
      <c r="C17" s="16" t="s">
        <v>1313</v>
      </c>
      <c r="D17" s="16" t="s">
        <v>33</v>
      </c>
      <c r="E17" s="16" t="s">
        <v>1355</v>
      </c>
      <c r="F17" s="16" t="s">
        <v>1356</v>
      </c>
      <c r="G17" s="16" t="s">
        <v>1040</v>
      </c>
      <c r="I17" s="14" t="s">
        <v>30</v>
      </c>
      <c r="J17" s="14" t="s">
        <v>30</v>
      </c>
      <c r="K17" s="16" t="s">
        <v>438</v>
      </c>
      <c r="L17" s="16" t="s">
        <v>135</v>
      </c>
      <c r="M17" s="16" t="s">
        <v>340</v>
      </c>
      <c r="N17" s="16" t="s">
        <v>1356</v>
      </c>
      <c r="O17" s="16" t="s">
        <v>1357</v>
      </c>
      <c r="P17" s="23" t="s">
        <v>2106</v>
      </c>
      <c r="Q17" s="16" t="s">
        <v>174</v>
      </c>
      <c r="R17" s="16" t="s">
        <v>407</v>
      </c>
      <c r="S17" s="14" t="s">
        <v>34</v>
      </c>
      <c r="T17" s="141">
        <v>3.246</v>
      </c>
      <c r="U17" s="16" t="s">
        <v>1317</v>
      </c>
      <c r="V17" s="160">
        <v>5.0999999999999997E-2</v>
      </c>
      <c r="W17" s="16" t="s">
        <v>755</v>
      </c>
      <c r="X17" s="16" t="s">
        <v>910</v>
      </c>
      <c r="Y17" s="171">
        <v>5.0999999999999996</v>
      </c>
      <c r="Z17" s="162">
        <v>2.7519999999999999E-2</v>
      </c>
      <c r="AA17" s="16" t="s">
        <v>1318</v>
      </c>
      <c r="AB17" s="14" t="s">
        <v>412</v>
      </c>
      <c r="AC17" s="16" t="s">
        <v>484</v>
      </c>
      <c r="AD17" s="171">
        <v>822</v>
      </c>
      <c r="AE17" s="162">
        <v>0.78</v>
      </c>
      <c r="AF17" s="16" t="s">
        <v>1319</v>
      </c>
      <c r="AG17" s="16" t="s">
        <v>135</v>
      </c>
      <c r="AH17" s="16" t="s">
        <v>786</v>
      </c>
      <c r="AI17" s="2" t="s">
        <v>1320</v>
      </c>
      <c r="AJ17" s="2" t="s">
        <v>340</v>
      </c>
      <c r="AK17" s="16" t="s">
        <v>893</v>
      </c>
      <c r="AL17" s="16" t="s">
        <v>1303</v>
      </c>
      <c r="AM17" s="16" t="s">
        <v>896</v>
      </c>
      <c r="AN17" s="2" t="s">
        <v>137</v>
      </c>
      <c r="AO17" s="2" t="s">
        <v>1321</v>
      </c>
      <c r="AP17" s="161">
        <v>0</v>
      </c>
      <c r="AQ17" s="139">
        <v>22692.89</v>
      </c>
      <c r="AR17" s="164">
        <v>127.76</v>
      </c>
      <c r="AS17" s="163">
        <v>1</v>
      </c>
      <c r="AT17" s="141">
        <v>28.992000000000001</v>
      </c>
      <c r="AU17" s="141">
        <v>28.992000000000001</v>
      </c>
      <c r="AV17" s="16"/>
      <c r="AW17" s="16"/>
      <c r="AX17" s="14" t="s">
        <v>135</v>
      </c>
      <c r="AY17" s="16" t="s">
        <v>36</v>
      </c>
      <c r="AZ17" s="162">
        <v>3.9851730184780498E-4</v>
      </c>
      <c r="BA17" s="162">
        <v>1.4050711092048499E-5</v>
      </c>
    </row>
    <row r="18" spans="1:53">
      <c r="A18" s="2">
        <v>418</v>
      </c>
      <c r="B18" s="2">
        <v>418</v>
      </c>
      <c r="C18" s="16" t="s">
        <v>1313</v>
      </c>
      <c r="D18" s="16" t="s">
        <v>33</v>
      </c>
      <c r="E18" s="16" t="s">
        <v>1358</v>
      </c>
      <c r="F18" s="16" t="s">
        <v>1359</v>
      </c>
      <c r="G18" s="16" t="s">
        <v>1040</v>
      </c>
      <c r="I18" s="14" t="s">
        <v>30</v>
      </c>
      <c r="J18" s="14" t="s">
        <v>30</v>
      </c>
      <c r="K18" s="16" t="s">
        <v>438</v>
      </c>
      <c r="L18" s="16" t="s">
        <v>135</v>
      </c>
      <c r="M18" s="16" t="s">
        <v>340</v>
      </c>
      <c r="N18" s="16" t="s">
        <v>1359</v>
      </c>
      <c r="O18" s="16" t="s">
        <v>1360</v>
      </c>
      <c r="P18" s="23" t="s">
        <v>2106</v>
      </c>
      <c r="Q18" s="16" t="s">
        <v>174</v>
      </c>
      <c r="R18" s="16" t="s">
        <v>407</v>
      </c>
      <c r="S18" s="14" t="s">
        <v>34</v>
      </c>
      <c r="T18" s="141">
        <v>3.246</v>
      </c>
      <c r="U18" s="16" t="s">
        <v>1317</v>
      </c>
      <c r="V18" s="160">
        <v>5.0999999999999997E-2</v>
      </c>
      <c r="W18" s="16" t="s">
        <v>755</v>
      </c>
      <c r="X18" s="16" t="s">
        <v>910</v>
      </c>
      <c r="Y18" s="171">
        <v>5.0999999999999996</v>
      </c>
      <c r="Z18" s="162">
        <v>2.7640000000000001E-2</v>
      </c>
      <c r="AA18" s="16" t="s">
        <v>1318</v>
      </c>
      <c r="AB18" s="14" t="s">
        <v>412</v>
      </c>
      <c r="AC18" s="16" t="s">
        <v>484</v>
      </c>
      <c r="AD18" s="171">
        <v>722</v>
      </c>
      <c r="AE18" s="162">
        <v>0.78</v>
      </c>
      <c r="AF18" s="16" t="s">
        <v>1319</v>
      </c>
      <c r="AG18" s="16" t="s">
        <v>135</v>
      </c>
      <c r="AH18" s="16" t="s">
        <v>786</v>
      </c>
      <c r="AI18" s="2" t="s">
        <v>1320</v>
      </c>
      <c r="AJ18" s="2" t="s">
        <v>340</v>
      </c>
      <c r="AK18" s="16" t="s">
        <v>893</v>
      </c>
      <c r="AL18" s="16" t="s">
        <v>1303</v>
      </c>
      <c r="AM18" s="16" t="s">
        <v>896</v>
      </c>
      <c r="AN18" s="2" t="s">
        <v>137</v>
      </c>
      <c r="AO18" s="2" t="s">
        <v>1321</v>
      </c>
      <c r="AP18" s="161">
        <v>0</v>
      </c>
      <c r="AQ18" s="139">
        <v>19919.18</v>
      </c>
      <c r="AR18" s="164">
        <v>126.71</v>
      </c>
      <c r="AS18" s="163">
        <v>1</v>
      </c>
      <c r="AT18" s="141">
        <v>25.24</v>
      </c>
      <c r="AU18" s="141">
        <v>25.24</v>
      </c>
      <c r="AV18" s="16"/>
      <c r="AW18" s="16"/>
      <c r="AX18" s="14" t="s">
        <v>135</v>
      </c>
      <c r="AY18" s="16" t="s">
        <v>36</v>
      </c>
      <c r="AZ18" s="162">
        <v>3.46932365453501E-4</v>
      </c>
      <c r="BA18" s="162">
        <v>1.2231956838174499E-5</v>
      </c>
    </row>
    <row r="19" spans="1:53">
      <c r="A19" s="2">
        <v>418</v>
      </c>
      <c r="B19" s="2">
        <v>418</v>
      </c>
      <c r="C19" s="16" t="s">
        <v>1313</v>
      </c>
      <c r="D19" s="16" t="s">
        <v>33</v>
      </c>
      <c r="E19" s="16" t="s">
        <v>1361</v>
      </c>
      <c r="F19" s="16" t="s">
        <v>1362</v>
      </c>
      <c r="G19" s="16" t="s">
        <v>1040</v>
      </c>
      <c r="I19" s="14" t="s">
        <v>30</v>
      </c>
      <c r="J19" s="14" t="s">
        <v>30</v>
      </c>
      <c r="K19" s="16" t="s">
        <v>438</v>
      </c>
      <c r="L19" s="16" t="s">
        <v>135</v>
      </c>
      <c r="M19" s="16" t="s">
        <v>340</v>
      </c>
      <c r="N19" s="16" t="s">
        <v>1362</v>
      </c>
      <c r="O19" s="16" t="s">
        <v>1363</v>
      </c>
      <c r="P19" s="23" t="s">
        <v>2106</v>
      </c>
      <c r="Q19" s="16" t="s">
        <v>174</v>
      </c>
      <c r="R19" s="16" t="s">
        <v>407</v>
      </c>
      <c r="S19" s="14" t="s">
        <v>34</v>
      </c>
      <c r="T19" s="141">
        <v>3.2229999999999999</v>
      </c>
      <c r="U19" s="16" t="s">
        <v>1317</v>
      </c>
      <c r="V19" s="160">
        <v>5.0999999999999997E-2</v>
      </c>
      <c r="W19" s="16" t="s">
        <v>755</v>
      </c>
      <c r="X19" s="16" t="s">
        <v>910</v>
      </c>
      <c r="Y19" s="171">
        <v>5.0999999999999996</v>
      </c>
      <c r="Z19" s="162">
        <v>3.2759999999999997E-2</v>
      </c>
      <c r="AA19" s="16" t="s">
        <v>1318</v>
      </c>
      <c r="AB19" s="14" t="s">
        <v>412</v>
      </c>
      <c r="AC19" s="16" t="s">
        <v>484</v>
      </c>
      <c r="AD19" s="171">
        <v>2254</v>
      </c>
      <c r="AE19" s="162">
        <v>0.78</v>
      </c>
      <c r="AF19" s="16" t="s">
        <v>1319</v>
      </c>
      <c r="AG19" s="16" t="s">
        <v>135</v>
      </c>
      <c r="AH19" s="16" t="s">
        <v>786</v>
      </c>
      <c r="AI19" s="2" t="s">
        <v>1320</v>
      </c>
      <c r="AJ19" s="2" t="s">
        <v>340</v>
      </c>
      <c r="AK19" s="16" t="s">
        <v>893</v>
      </c>
      <c r="AL19" s="16" t="s">
        <v>1303</v>
      </c>
      <c r="AM19" s="16" t="s">
        <v>896</v>
      </c>
      <c r="AN19" s="2" t="s">
        <v>137</v>
      </c>
      <c r="AO19" s="2" t="s">
        <v>1321</v>
      </c>
      <c r="AP19" s="161">
        <v>0</v>
      </c>
      <c r="AQ19" s="139">
        <v>62188.51</v>
      </c>
      <c r="AR19" s="164">
        <v>128.31</v>
      </c>
      <c r="AS19" s="163">
        <v>1</v>
      </c>
      <c r="AT19" s="141">
        <v>79.793999999999997</v>
      </c>
      <c r="AU19" s="141">
        <v>79.793999999999997</v>
      </c>
      <c r="AV19" s="16"/>
      <c r="AW19" s="16"/>
      <c r="AX19" s="14" t="s">
        <v>135</v>
      </c>
      <c r="AY19" s="16" t="s">
        <v>36</v>
      </c>
      <c r="AZ19" s="162">
        <v>1.0968143570981299E-3</v>
      </c>
      <c r="BA19" s="162">
        <v>3.8670897302928697E-5</v>
      </c>
    </row>
    <row r="20" spans="1:53">
      <c r="A20" s="2">
        <v>418</v>
      </c>
      <c r="B20" s="2">
        <v>418</v>
      </c>
      <c r="C20" s="2" t="s">
        <v>1313</v>
      </c>
      <c r="D20" s="16" t="s">
        <v>33</v>
      </c>
      <c r="E20" s="2" t="s">
        <v>1364</v>
      </c>
      <c r="F20" s="2" t="s">
        <v>1365</v>
      </c>
      <c r="G20" s="16" t="s">
        <v>1040</v>
      </c>
      <c r="I20" s="14" t="s">
        <v>30</v>
      </c>
      <c r="J20" s="14" t="s">
        <v>30</v>
      </c>
      <c r="K20" s="16" t="s">
        <v>438</v>
      </c>
      <c r="L20" s="16" t="s">
        <v>135</v>
      </c>
      <c r="M20" s="16" t="s">
        <v>340</v>
      </c>
      <c r="N20" s="16" t="s">
        <v>1365</v>
      </c>
      <c r="O20" s="2" t="s">
        <v>1366</v>
      </c>
      <c r="P20" s="7" t="s">
        <v>2106</v>
      </c>
      <c r="Q20" s="16" t="s">
        <v>174</v>
      </c>
      <c r="R20" s="16" t="s">
        <v>407</v>
      </c>
      <c r="S20" s="14" t="s">
        <v>34</v>
      </c>
      <c r="T20" s="139">
        <v>3.2229999999999999</v>
      </c>
      <c r="U20" s="16" t="s">
        <v>1317</v>
      </c>
      <c r="V20" s="161">
        <v>5.0999999999999997E-2</v>
      </c>
      <c r="W20" s="16" t="s">
        <v>755</v>
      </c>
      <c r="X20" s="16" t="s">
        <v>910</v>
      </c>
      <c r="Y20" s="172">
        <v>5.0999999999999996</v>
      </c>
      <c r="Z20" s="153">
        <v>3.2779999999999997E-2</v>
      </c>
      <c r="AA20" s="2" t="s">
        <v>1318</v>
      </c>
      <c r="AB20" s="14" t="s">
        <v>412</v>
      </c>
      <c r="AC20" s="16" t="s">
        <v>484</v>
      </c>
      <c r="AD20" s="172">
        <v>1649</v>
      </c>
      <c r="AE20" s="153">
        <v>0.78</v>
      </c>
      <c r="AF20" s="2" t="s">
        <v>1319</v>
      </c>
      <c r="AG20" s="16" t="s">
        <v>135</v>
      </c>
      <c r="AH20" s="16" t="s">
        <v>786</v>
      </c>
      <c r="AI20" s="2" t="s">
        <v>1320</v>
      </c>
      <c r="AJ20" s="2" t="s">
        <v>340</v>
      </c>
      <c r="AK20" s="16" t="s">
        <v>893</v>
      </c>
      <c r="AL20" s="2" t="s">
        <v>1303</v>
      </c>
      <c r="AM20" s="16" t="s">
        <v>896</v>
      </c>
      <c r="AN20" s="2" t="s">
        <v>137</v>
      </c>
      <c r="AO20" s="2" t="s">
        <v>1321</v>
      </c>
      <c r="AP20" s="161">
        <v>0</v>
      </c>
      <c r="AQ20" s="139">
        <v>45507.99</v>
      </c>
      <c r="AR20" s="165">
        <v>124.07</v>
      </c>
      <c r="AS20" s="148">
        <v>1</v>
      </c>
      <c r="AT20" s="139">
        <v>56.462000000000003</v>
      </c>
      <c r="AU20" s="139">
        <v>56.462000000000003</v>
      </c>
      <c r="AX20" s="14" t="s">
        <v>135</v>
      </c>
      <c r="AY20" s="16" t="s">
        <v>36</v>
      </c>
      <c r="AZ20" s="153">
        <v>7.7609861138795103E-4</v>
      </c>
      <c r="BA20" s="153">
        <v>2.73632721013369E-5</v>
      </c>
    </row>
    <row r="21" spans="1:53">
      <c r="A21" s="2">
        <v>418</v>
      </c>
      <c r="B21" s="2">
        <v>418</v>
      </c>
      <c r="C21" s="2" t="s">
        <v>1313</v>
      </c>
      <c r="D21" s="4" t="s">
        <v>33</v>
      </c>
      <c r="E21" s="2" t="s">
        <v>1367</v>
      </c>
      <c r="F21" s="2" t="s">
        <v>1368</v>
      </c>
      <c r="G21" s="2" t="s">
        <v>1040</v>
      </c>
      <c r="I21" s="2" t="s">
        <v>30</v>
      </c>
      <c r="J21" s="2" t="s">
        <v>30</v>
      </c>
      <c r="K21" s="2" t="s">
        <v>438</v>
      </c>
      <c r="L21" s="2" t="s">
        <v>135</v>
      </c>
      <c r="M21" s="2" t="s">
        <v>340</v>
      </c>
      <c r="N21" s="16" t="s">
        <v>1368</v>
      </c>
      <c r="O21" s="2" t="s">
        <v>1369</v>
      </c>
      <c r="P21" s="7" t="s">
        <v>2106</v>
      </c>
      <c r="Q21" s="2" t="s">
        <v>174</v>
      </c>
      <c r="R21" s="2" t="s">
        <v>407</v>
      </c>
      <c r="S21" s="14" t="s">
        <v>34</v>
      </c>
      <c r="T21" s="139">
        <v>3.2429999999999999</v>
      </c>
      <c r="U21" s="2" t="s">
        <v>1317</v>
      </c>
      <c r="V21" s="161">
        <v>5.0999999999999997E-2</v>
      </c>
      <c r="W21" s="2" t="s">
        <v>755</v>
      </c>
      <c r="X21" s="2" t="s">
        <v>910</v>
      </c>
      <c r="Y21" s="172">
        <v>5.0999999999999996</v>
      </c>
      <c r="Z21" s="153">
        <v>2.7789999999999999E-2</v>
      </c>
      <c r="AA21" s="2" t="s">
        <v>1318</v>
      </c>
      <c r="AB21" s="4" t="s">
        <v>412</v>
      </c>
      <c r="AC21" s="2" t="s">
        <v>484</v>
      </c>
      <c r="AD21" s="172">
        <v>805</v>
      </c>
      <c r="AE21" s="153">
        <v>0.78</v>
      </c>
      <c r="AF21" s="2" t="s">
        <v>1319</v>
      </c>
      <c r="AG21" s="2" t="s">
        <v>135</v>
      </c>
      <c r="AH21" s="2" t="s">
        <v>786</v>
      </c>
      <c r="AI21" s="2" t="s">
        <v>1320</v>
      </c>
      <c r="AJ21" s="2" t="s">
        <v>340</v>
      </c>
      <c r="AK21" s="2" t="s">
        <v>893</v>
      </c>
      <c r="AL21" s="2" t="s">
        <v>1303</v>
      </c>
      <c r="AM21" s="2" t="s">
        <v>896</v>
      </c>
      <c r="AN21" s="2" t="s">
        <v>137</v>
      </c>
      <c r="AO21" s="2" t="s">
        <v>1321</v>
      </c>
      <c r="AP21" s="161">
        <v>0</v>
      </c>
      <c r="AQ21" s="139">
        <v>22204.560000000001</v>
      </c>
      <c r="AR21" s="165">
        <v>126.03</v>
      </c>
      <c r="AS21" s="148">
        <v>1</v>
      </c>
      <c r="AT21" s="139">
        <v>27.984000000000002</v>
      </c>
      <c r="AU21" s="139">
        <v>27.984000000000002</v>
      </c>
      <c r="AX21" s="4" t="s">
        <v>135</v>
      </c>
      <c r="AY21" s="2" t="s">
        <v>36</v>
      </c>
      <c r="AZ21" s="153">
        <v>3.8466137364751501E-4</v>
      </c>
      <c r="BA21" s="153">
        <v>1.35621861443191E-5</v>
      </c>
    </row>
    <row r="22" spans="1:53">
      <c r="A22" s="2">
        <v>418</v>
      </c>
      <c r="B22" s="2">
        <v>418</v>
      </c>
      <c r="C22" s="2" t="s">
        <v>1313</v>
      </c>
      <c r="D22" s="4" t="s">
        <v>33</v>
      </c>
      <c r="E22" s="2" t="s">
        <v>1370</v>
      </c>
      <c r="F22" s="2" t="s">
        <v>1371</v>
      </c>
      <c r="G22" s="2" t="s">
        <v>1040</v>
      </c>
      <c r="I22" s="2" t="s">
        <v>30</v>
      </c>
      <c r="J22" s="2" t="s">
        <v>30</v>
      </c>
      <c r="K22" s="2" t="s">
        <v>438</v>
      </c>
      <c r="L22" s="2" t="s">
        <v>135</v>
      </c>
      <c r="M22" s="2" t="s">
        <v>340</v>
      </c>
      <c r="N22" s="16" t="s">
        <v>1371</v>
      </c>
      <c r="O22" s="2" t="s">
        <v>1372</v>
      </c>
      <c r="P22" s="7" t="s">
        <v>2106</v>
      </c>
      <c r="Q22" s="2" t="s">
        <v>174</v>
      </c>
      <c r="R22" s="2" t="s">
        <v>407</v>
      </c>
      <c r="S22" s="14" t="s">
        <v>34</v>
      </c>
      <c r="T22" s="139">
        <v>3.2389999999999999</v>
      </c>
      <c r="U22" s="2" t="s">
        <v>1317</v>
      </c>
      <c r="V22" s="161">
        <v>5.0999999999999997E-2</v>
      </c>
      <c r="W22" s="2" t="s">
        <v>755</v>
      </c>
      <c r="X22" s="2" t="s">
        <v>910</v>
      </c>
      <c r="Y22" s="172">
        <v>5.0999999999999996</v>
      </c>
      <c r="Z22" s="153">
        <v>2.8979999999999999E-2</v>
      </c>
      <c r="AA22" s="2" t="s">
        <v>1318</v>
      </c>
      <c r="AB22" s="4" t="s">
        <v>412</v>
      </c>
      <c r="AC22" s="2" t="s">
        <v>484</v>
      </c>
      <c r="AD22" s="172">
        <v>359</v>
      </c>
      <c r="AE22" s="153">
        <v>0.78</v>
      </c>
      <c r="AF22" s="2" t="s">
        <v>1319</v>
      </c>
      <c r="AG22" s="2" t="s">
        <v>135</v>
      </c>
      <c r="AH22" s="2" t="s">
        <v>786</v>
      </c>
      <c r="AI22" s="2" t="s">
        <v>1320</v>
      </c>
      <c r="AJ22" s="2" t="s">
        <v>340</v>
      </c>
      <c r="AK22" s="2" t="s">
        <v>893</v>
      </c>
      <c r="AL22" s="2" t="s">
        <v>1303</v>
      </c>
      <c r="AM22" s="2" t="s">
        <v>896</v>
      </c>
      <c r="AN22" s="2" t="s">
        <v>137</v>
      </c>
      <c r="AO22" s="2" t="s">
        <v>1321</v>
      </c>
      <c r="AP22" s="161">
        <v>0</v>
      </c>
      <c r="AQ22" s="139">
        <v>9895.1200000000008</v>
      </c>
      <c r="AR22" s="165">
        <v>125.56</v>
      </c>
      <c r="AS22" s="148">
        <v>1</v>
      </c>
      <c r="AT22" s="139">
        <v>12.423999999999999</v>
      </c>
      <c r="AU22" s="139">
        <v>12.423999999999999</v>
      </c>
      <c r="AX22" s="4" t="s">
        <v>135</v>
      </c>
      <c r="AY22" s="2" t="s">
        <v>36</v>
      </c>
      <c r="AZ22" s="153">
        <v>1.70779147991333E-4</v>
      </c>
      <c r="BA22" s="153">
        <v>6.0212403773846896E-6</v>
      </c>
    </row>
    <row r="23" spans="1:53">
      <c r="A23" s="2">
        <v>418</v>
      </c>
      <c r="B23" s="2">
        <v>418</v>
      </c>
      <c r="C23" s="2" t="s">
        <v>1313</v>
      </c>
      <c r="D23" s="4" t="s">
        <v>33</v>
      </c>
      <c r="E23" s="2" t="s">
        <v>1373</v>
      </c>
      <c r="F23" s="2" t="s">
        <v>1374</v>
      </c>
      <c r="G23" s="2" t="s">
        <v>1040</v>
      </c>
      <c r="I23" s="2" t="s">
        <v>30</v>
      </c>
      <c r="J23" s="2" t="s">
        <v>30</v>
      </c>
      <c r="K23" s="2" t="s">
        <v>438</v>
      </c>
      <c r="L23" s="2" t="s">
        <v>135</v>
      </c>
      <c r="M23" s="2" t="s">
        <v>340</v>
      </c>
      <c r="N23" s="16" t="s">
        <v>1374</v>
      </c>
      <c r="O23" s="2" t="s">
        <v>1375</v>
      </c>
      <c r="P23" s="7" t="s">
        <v>2106</v>
      </c>
      <c r="Q23" s="2" t="s">
        <v>174</v>
      </c>
      <c r="R23" s="2" t="s">
        <v>407</v>
      </c>
      <c r="S23" s="2" t="s">
        <v>34</v>
      </c>
      <c r="T23" s="139">
        <v>3.2389999999999999</v>
      </c>
      <c r="U23" s="2" t="s">
        <v>1317</v>
      </c>
      <c r="V23" s="161">
        <v>5.0999999999999997E-2</v>
      </c>
      <c r="W23" s="2" t="s">
        <v>755</v>
      </c>
      <c r="X23" s="2" t="s">
        <v>910</v>
      </c>
      <c r="Y23" s="172">
        <v>5.0999999999999996</v>
      </c>
      <c r="Z23" s="153">
        <v>2.896E-2</v>
      </c>
      <c r="AA23" s="2" t="s">
        <v>1318</v>
      </c>
      <c r="AB23" s="4" t="s">
        <v>412</v>
      </c>
      <c r="AC23" s="2" t="s">
        <v>484</v>
      </c>
      <c r="AD23" s="172">
        <v>2410</v>
      </c>
      <c r="AE23" s="153">
        <v>0.78</v>
      </c>
      <c r="AF23" s="2" t="s">
        <v>1319</v>
      </c>
      <c r="AG23" s="2" t="s">
        <v>135</v>
      </c>
      <c r="AH23" s="2" t="s">
        <v>786</v>
      </c>
      <c r="AI23" s="2" t="s">
        <v>1320</v>
      </c>
      <c r="AJ23" s="2" t="s">
        <v>340</v>
      </c>
      <c r="AK23" s="2" t="s">
        <v>893</v>
      </c>
      <c r="AL23" s="2" t="s">
        <v>1303</v>
      </c>
      <c r="AM23" s="2" t="s">
        <v>896</v>
      </c>
      <c r="AN23" s="2" t="s">
        <v>137</v>
      </c>
      <c r="AO23" s="2" t="s">
        <v>1321</v>
      </c>
      <c r="AP23" s="161">
        <v>0</v>
      </c>
      <c r="AQ23" s="139">
        <v>66503.13</v>
      </c>
      <c r="AR23" s="165">
        <v>125.81</v>
      </c>
      <c r="AS23" s="148">
        <v>1</v>
      </c>
      <c r="AT23" s="139">
        <v>83.668000000000006</v>
      </c>
      <c r="AU23" s="139">
        <v>83.668000000000006</v>
      </c>
      <c r="AX23" s="4" t="s">
        <v>135</v>
      </c>
      <c r="AY23" s="2" t="s">
        <v>36</v>
      </c>
      <c r="AZ23" s="153">
        <v>1.15005793441008E-3</v>
      </c>
      <c r="BA23" s="153">
        <v>4.0548131036190998E-5</v>
      </c>
    </row>
    <row r="24" spans="1:53">
      <c r="A24" s="2">
        <v>418</v>
      </c>
      <c r="B24" s="2">
        <v>418</v>
      </c>
      <c r="C24" s="2" t="s">
        <v>1313</v>
      </c>
      <c r="D24" s="2" t="s">
        <v>33</v>
      </c>
      <c r="E24" s="2" t="s">
        <v>1376</v>
      </c>
      <c r="F24" s="2" t="s">
        <v>1377</v>
      </c>
      <c r="G24" s="2" t="s">
        <v>1040</v>
      </c>
      <c r="I24" s="2" t="s">
        <v>30</v>
      </c>
      <c r="J24" s="2" t="s">
        <v>30</v>
      </c>
      <c r="K24" s="2" t="s">
        <v>438</v>
      </c>
      <c r="L24" s="2" t="s">
        <v>135</v>
      </c>
      <c r="M24" s="2" t="s">
        <v>340</v>
      </c>
      <c r="N24" s="16" t="s">
        <v>1377</v>
      </c>
      <c r="O24" s="2" t="s">
        <v>1378</v>
      </c>
      <c r="P24" s="7" t="s">
        <v>2106</v>
      </c>
      <c r="Q24" s="2" t="s">
        <v>174</v>
      </c>
      <c r="R24" s="2" t="s">
        <v>407</v>
      </c>
      <c r="S24" s="2" t="s">
        <v>34</v>
      </c>
      <c r="T24" s="139">
        <v>3.2389999999999999</v>
      </c>
      <c r="U24" s="2" t="s">
        <v>1317</v>
      </c>
      <c r="V24" s="161">
        <v>5.0999999999999997E-2</v>
      </c>
      <c r="W24" s="2" t="s">
        <v>755</v>
      </c>
      <c r="X24" s="2" t="s">
        <v>910</v>
      </c>
      <c r="Y24" s="172">
        <v>5.0999999999999996</v>
      </c>
      <c r="Z24" s="153">
        <v>2.9000000000000001E-2</v>
      </c>
      <c r="AA24" s="2" t="s">
        <v>1318</v>
      </c>
      <c r="AB24" s="4" t="s">
        <v>412</v>
      </c>
      <c r="AC24" s="2" t="s">
        <v>484</v>
      </c>
      <c r="AD24" s="172">
        <v>4708</v>
      </c>
      <c r="AE24" s="153">
        <v>0.78</v>
      </c>
      <c r="AF24" s="2" t="s">
        <v>1319</v>
      </c>
      <c r="AG24" s="2" t="s">
        <v>135</v>
      </c>
      <c r="AH24" s="2" t="s">
        <v>786</v>
      </c>
      <c r="AI24" s="2" t="s">
        <v>1320</v>
      </c>
      <c r="AJ24" s="2" t="s">
        <v>340</v>
      </c>
      <c r="AK24" s="2" t="s">
        <v>893</v>
      </c>
      <c r="AL24" s="2" t="s">
        <v>1303</v>
      </c>
      <c r="AM24" s="2" t="s">
        <v>896</v>
      </c>
      <c r="AN24" s="2" t="s">
        <v>137</v>
      </c>
      <c r="AO24" s="2" t="s">
        <v>1321</v>
      </c>
      <c r="AP24" s="161">
        <v>0</v>
      </c>
      <c r="AQ24" s="139">
        <v>129907.36</v>
      </c>
      <c r="AR24" s="165">
        <v>126.93</v>
      </c>
      <c r="AS24" s="148">
        <v>1</v>
      </c>
      <c r="AT24" s="139">
        <v>164.89099999999999</v>
      </c>
      <c r="AU24" s="139">
        <v>164.89099999999999</v>
      </c>
      <c r="AX24" s="4" t="s">
        <v>135</v>
      </c>
      <c r="AY24" s="2" t="s">
        <v>36</v>
      </c>
      <c r="AZ24" s="153">
        <v>2.26652496633539E-3</v>
      </c>
      <c r="BA24" s="153">
        <v>7.9911931896637495E-5</v>
      </c>
    </row>
    <row r="25" spans="1:53">
      <c r="A25" s="2">
        <v>418</v>
      </c>
      <c r="B25" s="2">
        <v>418</v>
      </c>
      <c r="C25" s="2" t="s">
        <v>1313</v>
      </c>
      <c r="D25" s="2" t="s">
        <v>33</v>
      </c>
      <c r="E25" s="2" t="s">
        <v>1379</v>
      </c>
      <c r="F25" s="2" t="s">
        <v>1380</v>
      </c>
      <c r="G25" s="2" t="s">
        <v>1040</v>
      </c>
      <c r="I25" s="2" t="s">
        <v>30</v>
      </c>
      <c r="J25" s="2" t="s">
        <v>30</v>
      </c>
      <c r="K25" s="2" t="s">
        <v>438</v>
      </c>
      <c r="L25" s="2" t="s">
        <v>135</v>
      </c>
      <c r="M25" s="2" t="s">
        <v>340</v>
      </c>
      <c r="N25" s="16" t="s">
        <v>1380</v>
      </c>
      <c r="O25" s="2" t="s">
        <v>1381</v>
      </c>
      <c r="P25" s="7" t="s">
        <v>2106</v>
      </c>
      <c r="Q25" s="2" t="s">
        <v>174</v>
      </c>
      <c r="R25" s="2" t="s">
        <v>407</v>
      </c>
      <c r="S25" s="2" t="s">
        <v>34</v>
      </c>
      <c r="T25" s="139">
        <v>3.2389999999999999</v>
      </c>
      <c r="U25" s="2" t="s">
        <v>1317</v>
      </c>
      <c r="V25" s="161">
        <v>5.0999999999999997E-2</v>
      </c>
      <c r="W25" s="2" t="s">
        <v>755</v>
      </c>
      <c r="X25" s="2" t="s">
        <v>910</v>
      </c>
      <c r="Y25" s="172">
        <v>5.0999999999999996</v>
      </c>
      <c r="Z25" s="153">
        <v>2.9100000000000001E-2</v>
      </c>
      <c r="AA25" s="2" t="s">
        <v>1318</v>
      </c>
      <c r="AB25" s="4" t="s">
        <v>412</v>
      </c>
      <c r="AC25" s="2" t="s">
        <v>484</v>
      </c>
      <c r="AD25" s="172">
        <v>1422</v>
      </c>
      <c r="AE25" s="153">
        <v>0.78</v>
      </c>
      <c r="AF25" s="2" t="s">
        <v>1319</v>
      </c>
      <c r="AG25" s="2" t="s">
        <v>135</v>
      </c>
      <c r="AH25" s="2" t="s">
        <v>786</v>
      </c>
      <c r="AI25" s="2" t="s">
        <v>1320</v>
      </c>
      <c r="AJ25" s="2" t="s">
        <v>340</v>
      </c>
      <c r="AK25" s="2" t="s">
        <v>893</v>
      </c>
      <c r="AL25" s="2" t="s">
        <v>1303</v>
      </c>
      <c r="AM25" s="2" t="s">
        <v>896</v>
      </c>
      <c r="AN25" s="2" t="s">
        <v>137</v>
      </c>
      <c r="AO25" s="2" t="s">
        <v>1321</v>
      </c>
      <c r="AP25" s="161">
        <v>0</v>
      </c>
      <c r="AQ25" s="139">
        <v>39244.519999999997</v>
      </c>
      <c r="AR25" s="165">
        <v>128.63999999999999</v>
      </c>
      <c r="AS25" s="148">
        <v>1</v>
      </c>
      <c r="AT25" s="139">
        <v>50.484000000000002</v>
      </c>
      <c r="AU25" s="139">
        <v>50.484000000000002</v>
      </c>
      <c r="AX25" s="4" t="s">
        <v>135</v>
      </c>
      <c r="AY25" s="2" t="s">
        <v>36</v>
      </c>
      <c r="AZ25" s="153">
        <v>6.9393297173437599E-4</v>
      </c>
      <c r="BA25" s="153">
        <v>2.44663196751493E-5</v>
      </c>
    </row>
    <row r="26" spans="1:53">
      <c r="A26" s="2">
        <v>418</v>
      </c>
      <c r="B26" s="2">
        <v>418</v>
      </c>
      <c r="C26" s="2" t="s">
        <v>1313</v>
      </c>
      <c r="D26" s="2" t="s">
        <v>33</v>
      </c>
      <c r="E26" s="2" t="s">
        <v>1382</v>
      </c>
      <c r="F26" s="2" t="s">
        <v>1383</v>
      </c>
      <c r="G26" s="2" t="s">
        <v>1040</v>
      </c>
      <c r="I26" s="2" t="s">
        <v>30</v>
      </c>
      <c r="J26" s="2" t="s">
        <v>30</v>
      </c>
      <c r="K26" s="2" t="s">
        <v>438</v>
      </c>
      <c r="L26" s="2" t="s">
        <v>135</v>
      </c>
      <c r="M26" s="2" t="s">
        <v>340</v>
      </c>
      <c r="N26" s="16" t="s">
        <v>1383</v>
      </c>
      <c r="O26" s="2" t="s">
        <v>1384</v>
      </c>
      <c r="P26" s="7" t="s">
        <v>2106</v>
      </c>
      <c r="Q26" s="2" t="s">
        <v>174</v>
      </c>
      <c r="R26" s="2" t="s">
        <v>407</v>
      </c>
      <c r="S26" s="2" t="s">
        <v>34</v>
      </c>
      <c r="T26" s="139">
        <v>3.2389999999999999</v>
      </c>
      <c r="U26" s="2" t="s">
        <v>1317</v>
      </c>
      <c r="V26" s="161">
        <v>5.0999999999999997E-2</v>
      </c>
      <c r="W26" s="2" t="s">
        <v>755</v>
      </c>
      <c r="X26" s="2" t="s">
        <v>910</v>
      </c>
      <c r="Y26" s="172">
        <v>5.0999999999999996</v>
      </c>
      <c r="Z26" s="153">
        <v>2.8989999999999998E-2</v>
      </c>
      <c r="AA26" s="2" t="s">
        <v>1318</v>
      </c>
      <c r="AB26" s="4" t="s">
        <v>412</v>
      </c>
      <c r="AC26" s="2" t="s">
        <v>484</v>
      </c>
      <c r="AD26" s="172">
        <v>1821</v>
      </c>
      <c r="AE26" s="153">
        <v>0.78</v>
      </c>
      <c r="AF26" s="2" t="s">
        <v>1319</v>
      </c>
      <c r="AG26" s="2" t="s">
        <v>135</v>
      </c>
      <c r="AH26" s="2" t="s">
        <v>786</v>
      </c>
      <c r="AI26" s="2" t="s">
        <v>1320</v>
      </c>
      <c r="AJ26" s="2" t="s">
        <v>340</v>
      </c>
      <c r="AK26" s="2" t="s">
        <v>893</v>
      </c>
      <c r="AL26" s="2" t="s">
        <v>1303</v>
      </c>
      <c r="AM26" s="2" t="s">
        <v>896</v>
      </c>
      <c r="AN26" s="2" t="s">
        <v>137</v>
      </c>
      <c r="AO26" s="2" t="s">
        <v>1321</v>
      </c>
      <c r="AP26" s="161">
        <v>0</v>
      </c>
      <c r="AQ26" s="139">
        <v>50239.1</v>
      </c>
      <c r="AR26" s="165">
        <v>127.23</v>
      </c>
      <c r="AS26" s="148">
        <v>1</v>
      </c>
      <c r="AT26" s="139">
        <v>63.918999999999997</v>
      </c>
      <c r="AU26" s="139">
        <v>63.918999999999997</v>
      </c>
      <c r="AX26" s="4" t="s">
        <v>135</v>
      </c>
      <c r="AY26" s="2" t="s">
        <v>36</v>
      </c>
      <c r="AZ26" s="153">
        <v>8.7860535934418599E-4</v>
      </c>
      <c r="BA26" s="153">
        <v>3.0977400506403099E-5</v>
      </c>
    </row>
    <row r="27" spans="1:53">
      <c r="A27" s="2">
        <v>418</v>
      </c>
      <c r="B27" s="2">
        <v>418</v>
      </c>
      <c r="C27" s="2" t="s">
        <v>1313</v>
      </c>
      <c r="D27" s="2" t="s">
        <v>33</v>
      </c>
      <c r="E27" s="2" t="s">
        <v>1385</v>
      </c>
      <c r="F27" s="2" t="s">
        <v>1386</v>
      </c>
      <c r="G27" s="2" t="s">
        <v>1040</v>
      </c>
      <c r="I27" s="2" t="s">
        <v>30</v>
      </c>
      <c r="J27" s="2" t="s">
        <v>30</v>
      </c>
      <c r="K27" s="2" t="s">
        <v>438</v>
      </c>
      <c r="L27" s="2" t="s">
        <v>135</v>
      </c>
      <c r="M27" s="2" t="s">
        <v>340</v>
      </c>
      <c r="N27" s="16" t="s">
        <v>1386</v>
      </c>
      <c r="O27" s="2" t="s">
        <v>1387</v>
      </c>
      <c r="P27" s="7" t="s">
        <v>2106</v>
      </c>
      <c r="Q27" s="2" t="s">
        <v>174</v>
      </c>
      <c r="R27" s="2" t="s">
        <v>407</v>
      </c>
      <c r="S27" s="2" t="s">
        <v>34</v>
      </c>
      <c r="T27" s="139">
        <v>3.2360000000000002</v>
      </c>
      <c r="U27" s="2" t="s">
        <v>1317</v>
      </c>
      <c r="V27" s="161">
        <v>5.1331000000000002E-2</v>
      </c>
      <c r="W27" s="2" t="s">
        <v>755</v>
      </c>
      <c r="X27" s="2" t="s">
        <v>910</v>
      </c>
      <c r="Y27" s="172">
        <v>5.1330999999999998</v>
      </c>
      <c r="Z27" s="153">
        <v>2.8979999999999999E-2</v>
      </c>
      <c r="AA27" s="2" t="s">
        <v>1318</v>
      </c>
      <c r="AB27" s="4" t="s">
        <v>412</v>
      </c>
      <c r="AC27" s="2" t="s">
        <v>484</v>
      </c>
      <c r="AD27" s="172">
        <v>4164</v>
      </c>
      <c r="AE27" s="153">
        <v>0.78</v>
      </c>
      <c r="AF27" s="2" t="s">
        <v>1319</v>
      </c>
      <c r="AG27" s="2" t="s">
        <v>135</v>
      </c>
      <c r="AH27" s="2" t="s">
        <v>786</v>
      </c>
      <c r="AI27" s="2" t="s">
        <v>1320</v>
      </c>
      <c r="AJ27" s="2" t="s">
        <v>340</v>
      </c>
      <c r="AK27" s="2" t="s">
        <v>893</v>
      </c>
      <c r="AL27" s="2" t="s">
        <v>1303</v>
      </c>
      <c r="AM27" s="2" t="s">
        <v>896</v>
      </c>
      <c r="AN27" s="2" t="s">
        <v>137</v>
      </c>
      <c r="AO27" s="2" t="s">
        <v>1321</v>
      </c>
      <c r="AP27" s="161">
        <v>0</v>
      </c>
      <c r="AQ27" s="139">
        <v>114891.6</v>
      </c>
      <c r="AR27" s="165">
        <v>130.07</v>
      </c>
      <c r="AS27" s="148">
        <v>1</v>
      </c>
      <c r="AT27" s="139">
        <v>149.44</v>
      </c>
      <c r="AU27" s="139">
        <v>149.44</v>
      </c>
      <c r="AX27" s="4" t="s">
        <v>135</v>
      </c>
      <c r="AY27" s="2" t="s">
        <v>36</v>
      </c>
      <c r="AZ27" s="153">
        <v>2.05412982300232E-3</v>
      </c>
      <c r="BA27" s="153">
        <v>7.2423416887402198E-5</v>
      </c>
    </row>
    <row r="28" spans="1:53">
      <c r="A28" s="2">
        <v>418</v>
      </c>
      <c r="B28" s="2">
        <v>418</v>
      </c>
      <c r="C28" s="2" t="s">
        <v>1313</v>
      </c>
      <c r="D28" s="2" t="s">
        <v>33</v>
      </c>
      <c r="E28" s="2" t="s">
        <v>1388</v>
      </c>
      <c r="F28" s="2" t="s">
        <v>1389</v>
      </c>
      <c r="G28" s="2" t="s">
        <v>1040</v>
      </c>
      <c r="I28" s="2" t="s">
        <v>30</v>
      </c>
      <c r="J28" s="2" t="s">
        <v>30</v>
      </c>
      <c r="K28" s="2" t="s">
        <v>438</v>
      </c>
      <c r="L28" s="2" t="s">
        <v>135</v>
      </c>
      <c r="M28" s="2" t="s">
        <v>340</v>
      </c>
      <c r="N28" s="16" t="s">
        <v>1389</v>
      </c>
      <c r="O28" s="2" t="s">
        <v>1390</v>
      </c>
      <c r="P28" s="7" t="s">
        <v>2106</v>
      </c>
      <c r="Q28" s="2" t="s">
        <v>174</v>
      </c>
      <c r="R28" s="2" t="s">
        <v>407</v>
      </c>
      <c r="S28" s="2" t="s">
        <v>34</v>
      </c>
      <c r="T28" s="139">
        <v>3.2360000000000002</v>
      </c>
      <c r="U28" s="2" t="s">
        <v>1317</v>
      </c>
      <c r="V28" s="161">
        <v>5.1451999999999998E-2</v>
      </c>
      <c r="W28" s="2" t="s">
        <v>755</v>
      </c>
      <c r="X28" s="2" t="s">
        <v>910</v>
      </c>
      <c r="Y28" s="172">
        <v>5.1452</v>
      </c>
      <c r="Z28" s="153">
        <v>2.896E-2</v>
      </c>
      <c r="AA28" s="2" t="s">
        <v>1318</v>
      </c>
      <c r="AB28" s="4" t="s">
        <v>412</v>
      </c>
      <c r="AC28" s="2" t="s">
        <v>484</v>
      </c>
      <c r="AD28" s="172">
        <v>3471</v>
      </c>
      <c r="AE28" s="153">
        <v>0.78</v>
      </c>
      <c r="AF28" s="2" t="s">
        <v>1319</v>
      </c>
      <c r="AG28" s="2" t="s">
        <v>135</v>
      </c>
      <c r="AH28" s="2" t="s">
        <v>786</v>
      </c>
      <c r="AI28" s="2" t="s">
        <v>1320</v>
      </c>
      <c r="AJ28" s="2" t="s">
        <v>340</v>
      </c>
      <c r="AK28" s="2" t="s">
        <v>893</v>
      </c>
      <c r="AL28" s="2" t="s">
        <v>1303</v>
      </c>
      <c r="AM28" s="2" t="s">
        <v>896</v>
      </c>
      <c r="AN28" s="2" t="s">
        <v>137</v>
      </c>
      <c r="AO28" s="2" t="s">
        <v>1321</v>
      </c>
      <c r="AP28" s="161">
        <v>0</v>
      </c>
      <c r="AQ28" s="139">
        <v>95786.58</v>
      </c>
      <c r="AR28" s="165">
        <v>130.13</v>
      </c>
      <c r="AS28" s="148">
        <v>1</v>
      </c>
      <c r="AT28" s="139">
        <v>124.64700000000001</v>
      </c>
      <c r="AU28" s="139">
        <v>124.64700000000001</v>
      </c>
      <c r="AX28" s="4" t="s">
        <v>135</v>
      </c>
      <c r="AY28" s="2" t="s">
        <v>36</v>
      </c>
      <c r="AZ28" s="153">
        <v>1.71334399700646E-3</v>
      </c>
      <c r="BA28" s="153">
        <v>6.0408171468618501E-5</v>
      </c>
    </row>
    <row r="29" spans="1:53">
      <c r="A29" s="2">
        <v>418</v>
      </c>
      <c r="B29" s="2">
        <v>418</v>
      </c>
      <c r="C29" s="2" t="s">
        <v>1313</v>
      </c>
      <c r="D29" s="2" t="s">
        <v>33</v>
      </c>
      <c r="E29" s="2" t="s">
        <v>1391</v>
      </c>
      <c r="F29" s="2" t="s">
        <v>1392</v>
      </c>
      <c r="G29" s="2" t="s">
        <v>1040</v>
      </c>
      <c r="I29" s="2" t="s">
        <v>30</v>
      </c>
      <c r="J29" s="2" t="s">
        <v>30</v>
      </c>
      <c r="K29" s="2" t="s">
        <v>438</v>
      </c>
      <c r="L29" s="2" t="s">
        <v>135</v>
      </c>
      <c r="M29" s="2" t="s">
        <v>340</v>
      </c>
      <c r="N29" s="16" t="s">
        <v>1392</v>
      </c>
      <c r="O29" s="2" t="s">
        <v>1393</v>
      </c>
      <c r="P29" s="7" t="s">
        <v>2106</v>
      </c>
      <c r="Q29" s="2" t="s">
        <v>174</v>
      </c>
      <c r="R29" s="2" t="s">
        <v>407</v>
      </c>
      <c r="S29" s="2" t="s">
        <v>34</v>
      </c>
      <c r="T29" s="139">
        <v>3.2389999999999999</v>
      </c>
      <c r="U29" s="2" t="s">
        <v>1317</v>
      </c>
      <c r="V29" s="161">
        <v>5.0999999999999997E-2</v>
      </c>
      <c r="W29" s="2" t="s">
        <v>755</v>
      </c>
      <c r="X29" s="2" t="s">
        <v>910</v>
      </c>
      <c r="Y29" s="172">
        <v>5.0999999999999996</v>
      </c>
      <c r="Z29" s="153">
        <v>2.9000000000000001E-2</v>
      </c>
      <c r="AA29" s="2" t="s">
        <v>1318</v>
      </c>
      <c r="AB29" s="4" t="s">
        <v>412</v>
      </c>
      <c r="AC29" s="2" t="s">
        <v>484</v>
      </c>
      <c r="AD29" s="172">
        <v>1523</v>
      </c>
      <c r="AE29" s="153">
        <v>0.78</v>
      </c>
      <c r="AF29" s="2" t="s">
        <v>1319</v>
      </c>
      <c r="AG29" s="2" t="s">
        <v>135</v>
      </c>
      <c r="AH29" s="2" t="s">
        <v>786</v>
      </c>
      <c r="AI29" s="2" t="s">
        <v>1320</v>
      </c>
      <c r="AJ29" s="2" t="s">
        <v>340</v>
      </c>
      <c r="AK29" s="2" t="s">
        <v>893</v>
      </c>
      <c r="AL29" s="2" t="s">
        <v>1303</v>
      </c>
      <c r="AM29" s="2" t="s">
        <v>896</v>
      </c>
      <c r="AN29" s="2" t="s">
        <v>137</v>
      </c>
      <c r="AO29" s="2" t="s">
        <v>1321</v>
      </c>
      <c r="AP29" s="161">
        <v>0</v>
      </c>
      <c r="AQ29" s="139">
        <v>42018.81</v>
      </c>
      <c r="AR29" s="165">
        <v>128.31</v>
      </c>
      <c r="AS29" s="148">
        <v>1</v>
      </c>
      <c r="AT29" s="139">
        <v>53.914000000000001</v>
      </c>
      <c r="AU29" s="139">
        <v>53.914000000000001</v>
      </c>
      <c r="AX29" s="4" t="s">
        <v>135</v>
      </c>
      <c r="AY29" s="2" t="s">
        <v>36</v>
      </c>
      <c r="AZ29" s="153">
        <v>7.41082783237264E-4</v>
      </c>
      <c r="BA29" s="153">
        <v>2.6128702654256802E-5</v>
      </c>
    </row>
    <row r="30" spans="1:53">
      <c r="A30" s="2">
        <v>418</v>
      </c>
      <c r="B30" s="2">
        <v>418</v>
      </c>
      <c r="C30" s="2" t="s">
        <v>1313</v>
      </c>
      <c r="D30" s="2" t="s">
        <v>33</v>
      </c>
      <c r="E30" s="2" t="s">
        <v>1394</v>
      </c>
      <c r="F30" s="2" t="s">
        <v>1395</v>
      </c>
      <c r="G30" s="2" t="s">
        <v>1040</v>
      </c>
      <c r="I30" s="2" t="s">
        <v>30</v>
      </c>
      <c r="J30" s="2" t="s">
        <v>30</v>
      </c>
      <c r="K30" s="2" t="s">
        <v>438</v>
      </c>
      <c r="L30" s="2" t="s">
        <v>135</v>
      </c>
      <c r="M30" s="2" t="s">
        <v>340</v>
      </c>
      <c r="N30" s="16" t="s">
        <v>1395</v>
      </c>
      <c r="O30" s="2" t="s">
        <v>1396</v>
      </c>
      <c r="P30" s="7" t="s">
        <v>2106</v>
      </c>
      <c r="Q30" s="2" t="s">
        <v>174</v>
      </c>
      <c r="R30" s="2" t="s">
        <v>407</v>
      </c>
      <c r="S30" s="2" t="s">
        <v>34</v>
      </c>
      <c r="T30" s="139">
        <v>3.2389999999999999</v>
      </c>
      <c r="U30" s="2" t="s">
        <v>1317</v>
      </c>
      <c r="V30" s="161">
        <v>5.0999999999999997E-2</v>
      </c>
      <c r="W30" s="2" t="s">
        <v>755</v>
      </c>
      <c r="X30" s="2" t="s">
        <v>910</v>
      </c>
      <c r="Y30" s="172">
        <v>5.0999999999999996</v>
      </c>
      <c r="Z30" s="153">
        <v>2.9010000000000001E-2</v>
      </c>
      <c r="AA30" s="2" t="s">
        <v>1318</v>
      </c>
      <c r="AB30" s="4" t="s">
        <v>412</v>
      </c>
      <c r="AC30" s="2" t="s">
        <v>484</v>
      </c>
      <c r="AD30" s="172">
        <v>3603</v>
      </c>
      <c r="AE30" s="153">
        <v>0.78</v>
      </c>
      <c r="AF30" s="2" t="s">
        <v>1319</v>
      </c>
      <c r="AG30" s="2" t="s">
        <v>135</v>
      </c>
      <c r="AH30" s="2" t="s">
        <v>786</v>
      </c>
      <c r="AI30" s="2" t="s">
        <v>1320</v>
      </c>
      <c r="AJ30" s="2" t="s">
        <v>340</v>
      </c>
      <c r="AK30" s="2" t="s">
        <v>893</v>
      </c>
      <c r="AL30" s="2" t="s">
        <v>1303</v>
      </c>
      <c r="AM30" s="2" t="s">
        <v>896</v>
      </c>
      <c r="AN30" s="2" t="s">
        <v>137</v>
      </c>
      <c r="AO30" s="2" t="s">
        <v>1321</v>
      </c>
      <c r="AP30" s="161">
        <v>0</v>
      </c>
      <c r="AQ30" s="139">
        <v>99453.65</v>
      </c>
      <c r="AR30" s="165">
        <v>128.31</v>
      </c>
      <c r="AS30" s="148">
        <v>1</v>
      </c>
      <c r="AT30" s="139">
        <v>127.60899999999999</v>
      </c>
      <c r="AU30" s="139">
        <v>127.60899999999999</v>
      </c>
      <c r="AX30" s="4" t="s">
        <v>135</v>
      </c>
      <c r="AY30" s="2" t="s">
        <v>36</v>
      </c>
      <c r="AZ30" s="153">
        <v>1.75405699840392E-3</v>
      </c>
      <c r="BA30" s="153">
        <v>6.1843608820205104E-5</v>
      </c>
    </row>
    <row r="31" spans="1:53">
      <c r="A31" s="2">
        <v>418</v>
      </c>
      <c r="B31" s="2">
        <v>418</v>
      </c>
      <c r="C31" s="2" t="s">
        <v>1313</v>
      </c>
      <c r="D31" s="2" t="s">
        <v>33</v>
      </c>
      <c r="E31" s="2" t="s">
        <v>1397</v>
      </c>
      <c r="F31" s="2" t="s">
        <v>1398</v>
      </c>
      <c r="G31" s="2" t="s">
        <v>1040</v>
      </c>
      <c r="I31" s="2" t="s">
        <v>30</v>
      </c>
      <c r="J31" s="2" t="s">
        <v>30</v>
      </c>
      <c r="K31" s="2" t="s">
        <v>438</v>
      </c>
      <c r="L31" s="2" t="s">
        <v>135</v>
      </c>
      <c r="M31" s="2" t="s">
        <v>340</v>
      </c>
      <c r="N31" s="16" t="s">
        <v>1398</v>
      </c>
      <c r="O31" s="2" t="s">
        <v>1399</v>
      </c>
      <c r="P31" s="7" t="s">
        <v>2106</v>
      </c>
      <c r="Q31" s="2" t="s">
        <v>174</v>
      </c>
      <c r="R31" s="2" t="s">
        <v>407</v>
      </c>
      <c r="S31" s="2" t="s">
        <v>34</v>
      </c>
      <c r="T31" s="139">
        <v>3.246</v>
      </c>
      <c r="U31" s="2" t="s">
        <v>1317</v>
      </c>
      <c r="V31" s="161">
        <v>5.0999999999999997E-2</v>
      </c>
      <c r="W31" s="2" t="s">
        <v>755</v>
      </c>
      <c r="X31" s="2" t="s">
        <v>910</v>
      </c>
      <c r="Y31" s="172">
        <v>5.0999999999999996</v>
      </c>
      <c r="Z31" s="153">
        <v>2.7480000000000001E-2</v>
      </c>
      <c r="AA31" s="2" t="s">
        <v>1318</v>
      </c>
      <c r="AB31" s="4" t="s">
        <v>412</v>
      </c>
      <c r="AC31" s="2" t="s">
        <v>484</v>
      </c>
      <c r="AD31" s="172">
        <v>413</v>
      </c>
      <c r="AE31" s="153">
        <v>0.78</v>
      </c>
      <c r="AF31" s="2" t="s">
        <v>1319</v>
      </c>
      <c r="AG31" s="2" t="s">
        <v>135</v>
      </c>
      <c r="AH31" s="2" t="s">
        <v>786</v>
      </c>
      <c r="AI31" s="2" t="s">
        <v>1320</v>
      </c>
      <c r="AJ31" s="2" t="s">
        <v>340</v>
      </c>
      <c r="AK31" s="2" t="s">
        <v>893</v>
      </c>
      <c r="AL31" s="2" t="s">
        <v>1303</v>
      </c>
      <c r="AM31" s="2" t="s">
        <v>896</v>
      </c>
      <c r="AN31" s="2" t="s">
        <v>137</v>
      </c>
      <c r="AO31" s="2" t="s">
        <v>1321</v>
      </c>
      <c r="AP31" s="161">
        <v>0</v>
      </c>
      <c r="AQ31" s="139">
        <v>11390.52</v>
      </c>
      <c r="AR31" s="165">
        <v>127.84</v>
      </c>
      <c r="AS31" s="148">
        <v>1</v>
      </c>
      <c r="AT31" s="139">
        <v>14.561999999999999</v>
      </c>
      <c r="AU31" s="139">
        <v>14.561999999999999</v>
      </c>
      <c r="AX31" s="4" t="s">
        <v>135</v>
      </c>
      <c r="AY31" s="2" t="s">
        <v>36</v>
      </c>
      <c r="AZ31" s="153">
        <v>2.00157921759271E-4</v>
      </c>
      <c r="BA31" s="153">
        <v>7.0570615588941503E-6</v>
      </c>
    </row>
    <row r="32" spans="1:53">
      <c r="A32" s="2">
        <v>418</v>
      </c>
      <c r="B32" s="2">
        <v>418</v>
      </c>
      <c r="C32" s="2" t="s">
        <v>1313</v>
      </c>
      <c r="D32" s="2" t="s">
        <v>33</v>
      </c>
      <c r="E32" s="2" t="s">
        <v>1400</v>
      </c>
      <c r="F32" s="2" t="s">
        <v>1401</v>
      </c>
      <c r="G32" s="2" t="s">
        <v>1040</v>
      </c>
      <c r="I32" s="2" t="s">
        <v>30</v>
      </c>
      <c r="J32" s="2" t="s">
        <v>30</v>
      </c>
      <c r="K32" s="2" t="s">
        <v>438</v>
      </c>
      <c r="L32" s="2" t="s">
        <v>135</v>
      </c>
      <c r="M32" s="2" t="s">
        <v>340</v>
      </c>
      <c r="N32" s="16" t="s">
        <v>1401</v>
      </c>
      <c r="O32" s="2" t="s">
        <v>1402</v>
      </c>
      <c r="P32" s="7" t="s">
        <v>2106</v>
      </c>
      <c r="Q32" s="2" t="s">
        <v>174</v>
      </c>
      <c r="R32" s="2" t="s">
        <v>407</v>
      </c>
      <c r="S32" s="2" t="s">
        <v>34</v>
      </c>
      <c r="T32" s="139">
        <v>3.2189999999999999</v>
      </c>
      <c r="U32" s="2" t="s">
        <v>1317</v>
      </c>
      <c r="V32" s="161">
        <v>5.262E-2</v>
      </c>
      <c r="W32" s="2" t="s">
        <v>755</v>
      </c>
      <c r="X32" s="2" t="s">
        <v>910</v>
      </c>
      <c r="Y32" s="172">
        <v>5.2619999999999996</v>
      </c>
      <c r="Z32" s="153">
        <v>3.2669999999999998E-2</v>
      </c>
      <c r="AA32" s="2" t="s">
        <v>1318</v>
      </c>
      <c r="AB32" s="4" t="s">
        <v>412</v>
      </c>
      <c r="AC32" s="2" t="s">
        <v>484</v>
      </c>
      <c r="AD32" s="172">
        <v>983</v>
      </c>
      <c r="AE32" s="153">
        <v>0.78</v>
      </c>
      <c r="AF32" s="2" t="s">
        <v>1319</v>
      </c>
      <c r="AG32" s="2" t="s">
        <v>135</v>
      </c>
      <c r="AH32" s="2" t="s">
        <v>786</v>
      </c>
      <c r="AI32" s="2" t="s">
        <v>1320</v>
      </c>
      <c r="AJ32" s="2" t="s">
        <v>340</v>
      </c>
      <c r="AK32" s="2" t="s">
        <v>893</v>
      </c>
      <c r="AL32" s="2" t="s">
        <v>1303</v>
      </c>
      <c r="AM32" s="2" t="s">
        <v>896</v>
      </c>
      <c r="AN32" s="2" t="s">
        <v>137</v>
      </c>
      <c r="AO32" s="2" t="s">
        <v>1321</v>
      </c>
      <c r="AP32" s="161">
        <v>0</v>
      </c>
      <c r="AQ32" s="139">
        <v>27127.17</v>
      </c>
      <c r="AR32" s="165">
        <v>129.13</v>
      </c>
      <c r="AS32" s="148">
        <v>1</v>
      </c>
      <c r="AT32" s="139">
        <v>35.029000000000003</v>
      </c>
      <c r="AU32" s="139">
        <v>35.029000000000003</v>
      </c>
      <c r="AX32" s="4" t="s">
        <v>135</v>
      </c>
      <c r="AY32" s="2" t="s">
        <v>36</v>
      </c>
      <c r="AZ32" s="153">
        <v>4.8149758168728699E-4</v>
      </c>
      <c r="BA32" s="153">
        <v>1.6976385668674901E-5</v>
      </c>
    </row>
    <row r="33" spans="1:53">
      <c r="A33" s="2">
        <v>418</v>
      </c>
      <c r="B33" s="2">
        <v>418</v>
      </c>
      <c r="C33" s="2" t="s">
        <v>1313</v>
      </c>
      <c r="D33" s="2" t="s">
        <v>33</v>
      </c>
      <c r="E33" s="2" t="s">
        <v>1403</v>
      </c>
      <c r="F33" s="2" t="s">
        <v>1404</v>
      </c>
      <c r="G33" s="2" t="s">
        <v>1040</v>
      </c>
      <c r="I33" s="2" t="s">
        <v>30</v>
      </c>
      <c r="J33" s="2" t="s">
        <v>30</v>
      </c>
      <c r="K33" s="2" t="s">
        <v>485</v>
      </c>
      <c r="L33" s="2" t="s">
        <v>135</v>
      </c>
      <c r="M33" s="2" t="s">
        <v>340</v>
      </c>
      <c r="N33" s="16" t="s">
        <v>1404</v>
      </c>
      <c r="O33" s="2" t="s">
        <v>1405</v>
      </c>
      <c r="P33" s="7" t="s">
        <v>2106</v>
      </c>
      <c r="Q33" s="2" t="s">
        <v>174</v>
      </c>
      <c r="R33" s="2" t="s">
        <v>407</v>
      </c>
      <c r="S33" s="2" t="s">
        <v>34</v>
      </c>
      <c r="T33" s="139">
        <v>3.24</v>
      </c>
      <c r="U33" s="2" t="s">
        <v>1317</v>
      </c>
      <c r="V33" s="161">
        <v>5.5188000000000001E-2</v>
      </c>
      <c r="W33" s="2" t="s">
        <v>755</v>
      </c>
      <c r="X33" s="2" t="s">
        <v>910</v>
      </c>
      <c r="Y33" s="172">
        <v>5.5187999999999997</v>
      </c>
      <c r="Z33" s="153">
        <v>2.9000000000000001E-2</v>
      </c>
      <c r="AA33" s="2" t="s">
        <v>1406</v>
      </c>
      <c r="AB33" s="4" t="s">
        <v>412</v>
      </c>
      <c r="AC33" s="2" t="s">
        <v>484</v>
      </c>
      <c r="AD33" s="172">
        <v>4470</v>
      </c>
      <c r="AE33" s="153">
        <v>0.78</v>
      </c>
      <c r="AF33" s="2" t="s">
        <v>1319</v>
      </c>
      <c r="AG33" s="2" t="s">
        <v>135</v>
      </c>
      <c r="AH33" s="2" t="s">
        <v>786</v>
      </c>
      <c r="AI33" s="2" t="s">
        <v>1320</v>
      </c>
      <c r="AJ33" s="2" t="s">
        <v>340</v>
      </c>
      <c r="AK33" s="2" t="s">
        <v>893</v>
      </c>
      <c r="AL33" s="2" t="s">
        <v>1303</v>
      </c>
      <c r="AM33" s="2" t="s">
        <v>896</v>
      </c>
      <c r="AN33" s="2" t="s">
        <v>137</v>
      </c>
      <c r="AO33" s="2" t="s">
        <v>1321</v>
      </c>
      <c r="AP33" s="161">
        <v>0</v>
      </c>
      <c r="AQ33" s="139">
        <v>123354.37</v>
      </c>
      <c r="AR33" s="165">
        <v>129.91999999999999</v>
      </c>
      <c r="AS33" s="148">
        <v>1</v>
      </c>
      <c r="AT33" s="139">
        <v>160.262</v>
      </c>
      <c r="AU33" s="139">
        <v>160.262</v>
      </c>
      <c r="AX33" s="4" t="s">
        <v>135</v>
      </c>
      <c r="AY33" s="2" t="s">
        <v>36</v>
      </c>
      <c r="AZ33" s="153">
        <v>2.2028910662239801E-3</v>
      </c>
      <c r="BA33" s="153">
        <v>7.7668361687815795E-5</v>
      </c>
    </row>
    <row r="34" spans="1:53">
      <c r="A34" s="2">
        <v>418</v>
      </c>
      <c r="B34" s="2">
        <v>418</v>
      </c>
      <c r="C34" s="2" t="s">
        <v>1313</v>
      </c>
      <c r="D34" s="2" t="s">
        <v>33</v>
      </c>
      <c r="E34" s="2" t="s">
        <v>1407</v>
      </c>
      <c r="F34" s="2" t="s">
        <v>1408</v>
      </c>
      <c r="G34" s="2" t="s">
        <v>1040</v>
      </c>
      <c r="I34" s="2" t="s">
        <v>30</v>
      </c>
      <c r="J34" s="2" t="s">
        <v>30</v>
      </c>
      <c r="K34" s="2" t="s">
        <v>485</v>
      </c>
      <c r="L34" s="2" t="s">
        <v>135</v>
      </c>
      <c r="M34" s="2" t="s">
        <v>340</v>
      </c>
      <c r="N34" s="16" t="s">
        <v>1408</v>
      </c>
      <c r="O34" s="2" t="s">
        <v>1409</v>
      </c>
      <c r="P34" s="7" t="s">
        <v>2106</v>
      </c>
      <c r="Q34" s="2" t="s">
        <v>174</v>
      </c>
      <c r="R34" s="2" t="s">
        <v>407</v>
      </c>
      <c r="S34" s="2" t="s">
        <v>34</v>
      </c>
      <c r="T34" s="139">
        <v>3.24</v>
      </c>
      <c r="U34" s="2" t="s">
        <v>1317</v>
      </c>
      <c r="V34" s="161">
        <v>5.5188000000000001E-2</v>
      </c>
      <c r="W34" s="2" t="s">
        <v>755</v>
      </c>
      <c r="X34" s="2" t="s">
        <v>910</v>
      </c>
      <c r="Y34" s="172">
        <v>5.5187999999999997</v>
      </c>
      <c r="Z34" s="153">
        <v>2.9000000000000001E-2</v>
      </c>
      <c r="AA34" s="2" t="s">
        <v>1406</v>
      </c>
      <c r="AB34" s="4" t="s">
        <v>412</v>
      </c>
      <c r="AC34" s="2" t="s">
        <v>484</v>
      </c>
      <c r="AD34" s="172">
        <v>4313</v>
      </c>
      <c r="AE34" s="153">
        <v>0.78</v>
      </c>
      <c r="AF34" s="2" t="s">
        <v>1319</v>
      </c>
      <c r="AG34" s="2" t="s">
        <v>135</v>
      </c>
      <c r="AH34" s="2" t="s">
        <v>786</v>
      </c>
      <c r="AI34" s="2" t="s">
        <v>1320</v>
      </c>
      <c r="AJ34" s="2" t="s">
        <v>340</v>
      </c>
      <c r="AK34" s="2" t="s">
        <v>893</v>
      </c>
      <c r="AL34" s="2" t="s">
        <v>1303</v>
      </c>
      <c r="AM34" s="2" t="s">
        <v>896</v>
      </c>
      <c r="AN34" s="2" t="s">
        <v>137</v>
      </c>
      <c r="AO34" s="2" t="s">
        <v>1321</v>
      </c>
      <c r="AP34" s="161">
        <v>0</v>
      </c>
      <c r="AQ34" s="139">
        <v>119022.03</v>
      </c>
      <c r="AR34" s="165">
        <v>128.31</v>
      </c>
      <c r="AS34" s="148">
        <v>1</v>
      </c>
      <c r="AT34" s="139">
        <v>152.71700000000001</v>
      </c>
      <c r="AU34" s="139">
        <v>152.71700000000001</v>
      </c>
      <c r="AX34" s="4" t="s">
        <v>135</v>
      </c>
      <c r="AY34" s="2" t="s">
        <v>36</v>
      </c>
      <c r="AZ34" s="153">
        <v>2.0991831339095299E-3</v>
      </c>
      <c r="BA34" s="153">
        <v>7.4011882563452597E-5</v>
      </c>
    </row>
    <row r="35" spans="1:53">
      <c r="A35" s="2">
        <v>418</v>
      </c>
      <c r="B35" s="2">
        <v>418</v>
      </c>
      <c r="C35" s="2" t="s">
        <v>1313</v>
      </c>
      <c r="D35" s="2" t="s">
        <v>33</v>
      </c>
      <c r="E35" s="2" t="s">
        <v>1410</v>
      </c>
      <c r="F35" s="2" t="s">
        <v>1411</v>
      </c>
      <c r="G35" s="2" t="s">
        <v>1040</v>
      </c>
      <c r="I35" s="2" t="s">
        <v>30</v>
      </c>
      <c r="J35" s="2" t="s">
        <v>30</v>
      </c>
      <c r="K35" s="2" t="s">
        <v>485</v>
      </c>
      <c r="L35" s="2" t="s">
        <v>135</v>
      </c>
      <c r="M35" s="2" t="s">
        <v>340</v>
      </c>
      <c r="N35" s="16" t="s">
        <v>1411</v>
      </c>
      <c r="O35" s="2" t="s">
        <v>1412</v>
      </c>
      <c r="P35" s="7" t="s">
        <v>2106</v>
      </c>
      <c r="Q35" s="2" t="s">
        <v>174</v>
      </c>
      <c r="R35" s="2" t="s">
        <v>407</v>
      </c>
      <c r="S35" s="2" t="s">
        <v>34</v>
      </c>
      <c r="T35" s="139">
        <v>3.24</v>
      </c>
      <c r="U35" s="2" t="s">
        <v>1317</v>
      </c>
      <c r="V35" s="161">
        <v>5.5888E-2</v>
      </c>
      <c r="W35" s="2" t="s">
        <v>755</v>
      </c>
      <c r="X35" s="2" t="s">
        <v>910</v>
      </c>
      <c r="Y35" s="172">
        <v>5.5888</v>
      </c>
      <c r="Z35" s="153">
        <v>2.9000000000000001E-2</v>
      </c>
      <c r="AA35" s="2" t="s">
        <v>1406</v>
      </c>
      <c r="AB35" s="4" t="s">
        <v>412</v>
      </c>
      <c r="AC35" s="2" t="s">
        <v>484</v>
      </c>
      <c r="AD35" s="172">
        <v>1302</v>
      </c>
      <c r="AE35" s="153">
        <v>0.78</v>
      </c>
      <c r="AF35" s="2" t="s">
        <v>1319</v>
      </c>
      <c r="AG35" s="2" t="s">
        <v>135</v>
      </c>
      <c r="AH35" s="2" t="s">
        <v>786</v>
      </c>
      <c r="AI35" s="2" t="s">
        <v>1320</v>
      </c>
      <c r="AJ35" s="2" t="s">
        <v>340</v>
      </c>
      <c r="AK35" s="2" t="s">
        <v>893</v>
      </c>
      <c r="AL35" s="2" t="s">
        <v>1303</v>
      </c>
      <c r="AM35" s="2" t="s">
        <v>896</v>
      </c>
      <c r="AN35" s="2" t="s">
        <v>137</v>
      </c>
      <c r="AO35" s="2" t="s">
        <v>1321</v>
      </c>
      <c r="AP35" s="161">
        <v>0</v>
      </c>
      <c r="AQ35" s="139">
        <v>35926.1</v>
      </c>
      <c r="AR35" s="165">
        <v>130.19</v>
      </c>
      <c r="AS35" s="148">
        <v>1</v>
      </c>
      <c r="AT35" s="139">
        <v>46.771999999999998</v>
      </c>
      <c r="AU35" s="139">
        <v>46.771999999999998</v>
      </c>
      <c r="AX35" s="4" t="s">
        <v>135</v>
      </c>
      <c r="AY35" s="2" t="s">
        <v>36</v>
      </c>
      <c r="AZ35" s="153">
        <v>6.4290998614923399E-4</v>
      </c>
      <c r="BA35" s="153">
        <v>2.26673783840523E-5</v>
      </c>
    </row>
    <row r="36" spans="1:53">
      <c r="A36" s="2">
        <v>418</v>
      </c>
      <c r="B36" s="2">
        <v>418</v>
      </c>
      <c r="C36" s="2" t="s">
        <v>1313</v>
      </c>
      <c r="D36" s="2" t="s">
        <v>33</v>
      </c>
      <c r="E36" s="2" t="s">
        <v>1413</v>
      </c>
      <c r="F36" s="2" t="s">
        <v>1414</v>
      </c>
      <c r="G36" s="2" t="s">
        <v>1040</v>
      </c>
      <c r="I36" s="2" t="s">
        <v>30</v>
      </c>
      <c r="J36" s="2" t="s">
        <v>30</v>
      </c>
      <c r="K36" s="2" t="s">
        <v>485</v>
      </c>
      <c r="L36" s="2" t="s">
        <v>135</v>
      </c>
      <c r="M36" s="2" t="s">
        <v>340</v>
      </c>
      <c r="N36" s="16" t="s">
        <v>1414</v>
      </c>
      <c r="O36" s="2" t="s">
        <v>1415</v>
      </c>
      <c r="P36" s="7" t="s">
        <v>2106</v>
      </c>
      <c r="Q36" s="2" t="s">
        <v>174</v>
      </c>
      <c r="R36" s="2" t="s">
        <v>407</v>
      </c>
      <c r="S36" s="2" t="s">
        <v>34</v>
      </c>
      <c r="T36" s="139">
        <v>3.24</v>
      </c>
      <c r="U36" s="2" t="s">
        <v>1317</v>
      </c>
      <c r="V36" s="161">
        <v>5.5188000000000001E-2</v>
      </c>
      <c r="W36" s="2" t="s">
        <v>755</v>
      </c>
      <c r="X36" s="2" t="s">
        <v>910</v>
      </c>
      <c r="Y36" s="172">
        <v>5.5187999999999997</v>
      </c>
      <c r="Z36" s="153">
        <v>2.9000000000000001E-2</v>
      </c>
      <c r="AA36" s="2" t="s">
        <v>1406</v>
      </c>
      <c r="AB36" s="4" t="s">
        <v>412</v>
      </c>
      <c r="AC36" s="2" t="s">
        <v>484</v>
      </c>
      <c r="AD36" s="172">
        <v>5750</v>
      </c>
      <c r="AE36" s="153">
        <v>0.78</v>
      </c>
      <c r="AF36" s="2" t="s">
        <v>1319</v>
      </c>
      <c r="AG36" s="2" t="s">
        <v>135</v>
      </c>
      <c r="AH36" s="2" t="s">
        <v>786</v>
      </c>
      <c r="AI36" s="2" t="s">
        <v>1320</v>
      </c>
      <c r="AJ36" s="2" t="s">
        <v>340</v>
      </c>
      <c r="AK36" s="2" t="s">
        <v>893</v>
      </c>
      <c r="AL36" s="2" t="s">
        <v>1303</v>
      </c>
      <c r="AM36" s="2" t="s">
        <v>896</v>
      </c>
      <c r="AN36" s="2" t="s">
        <v>137</v>
      </c>
      <c r="AO36" s="2" t="s">
        <v>1321</v>
      </c>
      <c r="AP36" s="161">
        <v>0</v>
      </c>
      <c r="AQ36" s="139">
        <v>158653.76999999999</v>
      </c>
      <c r="AR36" s="165">
        <v>127.45</v>
      </c>
      <c r="AS36" s="148">
        <v>1</v>
      </c>
      <c r="AT36" s="139">
        <v>202.20400000000001</v>
      </c>
      <c r="AU36" s="139">
        <v>202.20400000000001</v>
      </c>
      <c r="AX36" s="4" t="s">
        <v>135</v>
      </c>
      <c r="AY36" s="2" t="s">
        <v>36</v>
      </c>
      <c r="AZ36" s="153">
        <v>2.77941058054759E-3</v>
      </c>
      <c r="BA36" s="153">
        <v>9.7994980123526106E-5</v>
      </c>
    </row>
    <row r="37" spans="1:53">
      <c r="A37" s="2">
        <v>418</v>
      </c>
      <c r="B37" s="2">
        <v>418</v>
      </c>
      <c r="C37" s="2" t="s">
        <v>1313</v>
      </c>
      <c r="D37" s="2" t="s">
        <v>33</v>
      </c>
      <c r="E37" s="2" t="s">
        <v>1416</v>
      </c>
      <c r="F37" s="2" t="s">
        <v>1417</v>
      </c>
      <c r="G37" s="2" t="s">
        <v>1040</v>
      </c>
      <c r="I37" s="2" t="s">
        <v>30</v>
      </c>
      <c r="J37" s="2" t="s">
        <v>30</v>
      </c>
      <c r="K37" s="2" t="s">
        <v>485</v>
      </c>
      <c r="L37" s="2" t="s">
        <v>135</v>
      </c>
      <c r="M37" s="2" t="s">
        <v>340</v>
      </c>
      <c r="N37" s="16" t="s">
        <v>1417</v>
      </c>
      <c r="O37" s="2" t="s">
        <v>1418</v>
      </c>
      <c r="P37" s="7" t="s">
        <v>2106</v>
      </c>
      <c r="Q37" s="2" t="s">
        <v>174</v>
      </c>
      <c r="R37" s="2" t="s">
        <v>407</v>
      </c>
      <c r="S37" s="2" t="s">
        <v>34</v>
      </c>
      <c r="T37" s="139">
        <v>3.24</v>
      </c>
      <c r="U37" s="2" t="s">
        <v>1317</v>
      </c>
      <c r="V37" s="161">
        <v>5.5188000000000001E-2</v>
      </c>
      <c r="W37" s="2" t="s">
        <v>755</v>
      </c>
      <c r="X37" s="2" t="s">
        <v>910</v>
      </c>
      <c r="Y37" s="172">
        <v>5.5187999999999997</v>
      </c>
      <c r="Z37" s="153">
        <v>2.9000000000000001E-2</v>
      </c>
      <c r="AA37" s="2" t="s">
        <v>1406</v>
      </c>
      <c r="AB37" s="4" t="s">
        <v>412</v>
      </c>
      <c r="AC37" s="2" t="s">
        <v>484</v>
      </c>
      <c r="AD37" s="172">
        <v>4289</v>
      </c>
      <c r="AE37" s="153">
        <v>0.78</v>
      </c>
      <c r="AF37" s="2" t="s">
        <v>1319</v>
      </c>
      <c r="AG37" s="2" t="s">
        <v>135</v>
      </c>
      <c r="AH37" s="2" t="s">
        <v>786</v>
      </c>
      <c r="AI37" s="2" t="s">
        <v>1320</v>
      </c>
      <c r="AJ37" s="2" t="s">
        <v>340</v>
      </c>
      <c r="AK37" s="2" t="s">
        <v>893</v>
      </c>
      <c r="AL37" s="2" t="s">
        <v>1303</v>
      </c>
      <c r="AM37" s="2" t="s">
        <v>896</v>
      </c>
      <c r="AN37" s="2" t="s">
        <v>137</v>
      </c>
      <c r="AO37" s="2" t="s">
        <v>1321</v>
      </c>
      <c r="AP37" s="161">
        <v>0</v>
      </c>
      <c r="AQ37" s="139">
        <v>118346.86</v>
      </c>
      <c r="AR37" s="165">
        <v>129.91999999999999</v>
      </c>
      <c r="AS37" s="148">
        <v>1</v>
      </c>
      <c r="AT37" s="139">
        <v>153.756</v>
      </c>
      <c r="AU37" s="139">
        <v>153.756</v>
      </c>
      <c r="AX37" s="4" t="s">
        <v>135</v>
      </c>
      <c r="AY37" s="2" t="s">
        <v>36</v>
      </c>
      <c r="AZ37" s="153">
        <v>2.11346578649512E-3</v>
      </c>
      <c r="BA37" s="153">
        <v>7.4515452732621494E-5</v>
      </c>
    </row>
    <row r="38" spans="1:53">
      <c r="A38" s="2">
        <v>418</v>
      </c>
      <c r="B38" s="2">
        <v>418</v>
      </c>
      <c r="C38" s="2" t="s">
        <v>1313</v>
      </c>
      <c r="D38" s="2" t="s">
        <v>33</v>
      </c>
      <c r="E38" s="2" t="s">
        <v>1419</v>
      </c>
      <c r="F38" s="2" t="s">
        <v>1420</v>
      </c>
      <c r="G38" s="2" t="s">
        <v>1040</v>
      </c>
      <c r="I38" s="2" t="s">
        <v>30</v>
      </c>
      <c r="J38" s="2" t="s">
        <v>30</v>
      </c>
      <c r="K38" s="2" t="s">
        <v>485</v>
      </c>
      <c r="L38" s="2" t="s">
        <v>135</v>
      </c>
      <c r="M38" s="2" t="s">
        <v>340</v>
      </c>
      <c r="N38" s="16" t="s">
        <v>1420</v>
      </c>
      <c r="O38" s="2" t="s">
        <v>1421</v>
      </c>
      <c r="P38" s="7" t="s">
        <v>2106</v>
      </c>
      <c r="Q38" s="2" t="s">
        <v>174</v>
      </c>
      <c r="R38" s="2" t="s">
        <v>407</v>
      </c>
      <c r="S38" s="2" t="s">
        <v>34</v>
      </c>
      <c r="T38" s="139">
        <v>3.24</v>
      </c>
      <c r="U38" s="2" t="s">
        <v>1317</v>
      </c>
      <c r="V38" s="161">
        <v>5.5395E-2</v>
      </c>
      <c r="W38" s="2" t="s">
        <v>755</v>
      </c>
      <c r="X38" s="2" t="s">
        <v>910</v>
      </c>
      <c r="Y38" s="172">
        <v>5.5395000000000003</v>
      </c>
      <c r="Z38" s="153">
        <v>2.7799999999999998E-2</v>
      </c>
      <c r="AA38" s="2" t="s">
        <v>1406</v>
      </c>
      <c r="AB38" s="4" t="s">
        <v>412</v>
      </c>
      <c r="AC38" s="2" t="s">
        <v>484</v>
      </c>
      <c r="AD38" s="172">
        <v>944</v>
      </c>
      <c r="AE38" s="153">
        <v>0.78</v>
      </c>
      <c r="AF38" s="2" t="s">
        <v>1319</v>
      </c>
      <c r="AG38" s="2" t="s">
        <v>135</v>
      </c>
      <c r="AH38" s="2" t="s">
        <v>786</v>
      </c>
      <c r="AI38" s="2" t="s">
        <v>1320</v>
      </c>
      <c r="AJ38" s="2" t="s">
        <v>340</v>
      </c>
      <c r="AK38" s="2" t="s">
        <v>893</v>
      </c>
      <c r="AL38" s="2" t="s">
        <v>1303</v>
      </c>
      <c r="AM38" s="2" t="s">
        <v>896</v>
      </c>
      <c r="AN38" s="2" t="s">
        <v>137</v>
      </c>
      <c r="AO38" s="2" t="s">
        <v>1321</v>
      </c>
      <c r="AP38" s="161">
        <v>0</v>
      </c>
      <c r="AQ38" s="139">
        <v>26042.36</v>
      </c>
      <c r="AR38" s="165">
        <v>129.94</v>
      </c>
      <c r="AS38" s="148">
        <v>1</v>
      </c>
      <c r="AT38" s="139">
        <v>33.838999999999999</v>
      </c>
      <c r="AU38" s="139">
        <v>33.838999999999999</v>
      </c>
      <c r="AX38" s="4" t="s">
        <v>135</v>
      </c>
      <c r="AY38" s="2" t="s">
        <v>36</v>
      </c>
      <c r="AZ38" s="153">
        <v>4.6514212299414502E-4</v>
      </c>
      <c r="BA38" s="153">
        <v>1.63997336041103E-5</v>
      </c>
    </row>
    <row r="39" spans="1:53">
      <c r="A39" s="2">
        <v>418</v>
      </c>
      <c r="B39" s="2">
        <v>418</v>
      </c>
      <c r="C39" s="2" t="s">
        <v>1313</v>
      </c>
      <c r="D39" s="2" t="s">
        <v>33</v>
      </c>
      <c r="E39" s="2" t="s">
        <v>1422</v>
      </c>
      <c r="F39" s="2" t="s">
        <v>1423</v>
      </c>
      <c r="G39" s="2" t="s">
        <v>1040</v>
      </c>
      <c r="I39" s="2" t="s">
        <v>30</v>
      </c>
      <c r="J39" s="2" t="s">
        <v>30</v>
      </c>
      <c r="K39" s="2" t="s">
        <v>485</v>
      </c>
      <c r="L39" s="2" t="s">
        <v>135</v>
      </c>
      <c r="M39" s="2" t="s">
        <v>340</v>
      </c>
      <c r="N39" s="16" t="s">
        <v>1423</v>
      </c>
      <c r="O39" s="2" t="s">
        <v>1424</v>
      </c>
      <c r="P39" s="7" t="s">
        <v>2106</v>
      </c>
      <c r="Q39" s="2" t="s">
        <v>174</v>
      </c>
      <c r="R39" s="2" t="s">
        <v>407</v>
      </c>
      <c r="S39" s="2" t="s">
        <v>34</v>
      </c>
      <c r="T39" s="139">
        <v>3.24</v>
      </c>
      <c r="U39" s="2" t="s">
        <v>1317</v>
      </c>
      <c r="V39" s="161">
        <v>5.5395E-2</v>
      </c>
      <c r="W39" s="2" t="s">
        <v>755</v>
      </c>
      <c r="X39" s="2" t="s">
        <v>910</v>
      </c>
      <c r="Y39" s="172">
        <v>5.5395000000000003</v>
      </c>
      <c r="Z39" s="153">
        <v>2.9000000000000001E-2</v>
      </c>
      <c r="AA39" s="2" t="s">
        <v>1406</v>
      </c>
      <c r="AB39" s="4" t="s">
        <v>412</v>
      </c>
      <c r="AC39" s="2" t="s">
        <v>484</v>
      </c>
      <c r="AD39" s="172">
        <v>4425</v>
      </c>
      <c r="AE39" s="153">
        <v>0.78</v>
      </c>
      <c r="AF39" s="2" t="s">
        <v>1319</v>
      </c>
      <c r="AG39" s="2" t="s">
        <v>135</v>
      </c>
      <c r="AH39" s="2" t="s">
        <v>786</v>
      </c>
      <c r="AI39" s="2" t="s">
        <v>1320</v>
      </c>
      <c r="AJ39" s="2" t="s">
        <v>340</v>
      </c>
      <c r="AK39" s="2" t="s">
        <v>893</v>
      </c>
      <c r="AL39" s="2" t="s">
        <v>1303</v>
      </c>
      <c r="AM39" s="2" t="s">
        <v>896</v>
      </c>
      <c r="AN39" s="2" t="s">
        <v>137</v>
      </c>
      <c r="AO39" s="2" t="s">
        <v>1321</v>
      </c>
      <c r="AP39" s="161">
        <v>0</v>
      </c>
      <c r="AQ39" s="139">
        <v>122110.79</v>
      </c>
      <c r="AR39" s="165">
        <v>129.44999999999999</v>
      </c>
      <c r="AS39" s="148">
        <v>1</v>
      </c>
      <c r="AT39" s="139">
        <v>158.072</v>
      </c>
      <c r="AU39" s="139">
        <v>158.072</v>
      </c>
      <c r="AX39" s="4" t="s">
        <v>135</v>
      </c>
      <c r="AY39" s="2" t="s">
        <v>36</v>
      </c>
      <c r="AZ39" s="153">
        <v>2.1727940627966698E-3</v>
      </c>
      <c r="BA39" s="153">
        <v>7.6607217546939603E-5</v>
      </c>
    </row>
    <row r="40" spans="1:53">
      <c r="A40" s="2">
        <v>418</v>
      </c>
      <c r="B40" s="2">
        <v>418</v>
      </c>
      <c r="C40" s="2" t="s">
        <v>1313</v>
      </c>
      <c r="D40" s="2" t="s">
        <v>33</v>
      </c>
      <c r="E40" s="2" t="s">
        <v>1425</v>
      </c>
      <c r="F40" s="2" t="s">
        <v>1426</v>
      </c>
      <c r="G40" s="2" t="s">
        <v>1040</v>
      </c>
      <c r="I40" s="2" t="s">
        <v>30</v>
      </c>
      <c r="J40" s="2" t="s">
        <v>30</v>
      </c>
      <c r="K40" s="2" t="s">
        <v>485</v>
      </c>
      <c r="L40" s="2" t="s">
        <v>135</v>
      </c>
      <c r="M40" s="2" t="s">
        <v>340</v>
      </c>
      <c r="N40" s="16" t="s">
        <v>1426</v>
      </c>
      <c r="O40" s="2" t="s">
        <v>1427</v>
      </c>
      <c r="P40" s="7" t="s">
        <v>2106</v>
      </c>
      <c r="Q40" s="2" t="s">
        <v>174</v>
      </c>
      <c r="R40" s="2" t="s">
        <v>407</v>
      </c>
      <c r="S40" s="2" t="s">
        <v>34</v>
      </c>
      <c r="T40" s="139">
        <v>3.24</v>
      </c>
      <c r="U40" s="2" t="s">
        <v>1317</v>
      </c>
      <c r="V40" s="161">
        <v>5.6132000000000001E-2</v>
      </c>
      <c r="W40" s="2" t="s">
        <v>755</v>
      </c>
      <c r="X40" s="2" t="s">
        <v>910</v>
      </c>
      <c r="Y40" s="172">
        <v>5.6132</v>
      </c>
      <c r="Z40" s="153">
        <v>2.75E-2</v>
      </c>
      <c r="AA40" s="2" t="s">
        <v>1406</v>
      </c>
      <c r="AB40" s="4" t="s">
        <v>412</v>
      </c>
      <c r="AC40" s="2" t="s">
        <v>484</v>
      </c>
      <c r="AD40" s="172">
        <v>926</v>
      </c>
      <c r="AE40" s="153">
        <v>0.78</v>
      </c>
      <c r="AF40" s="2" t="s">
        <v>1319</v>
      </c>
      <c r="AG40" s="2" t="s">
        <v>135</v>
      </c>
      <c r="AH40" s="2" t="s">
        <v>786</v>
      </c>
      <c r="AI40" s="2" t="s">
        <v>1320</v>
      </c>
      <c r="AJ40" s="2" t="s">
        <v>340</v>
      </c>
      <c r="AK40" s="2" t="s">
        <v>893</v>
      </c>
      <c r="AL40" s="2" t="s">
        <v>1303</v>
      </c>
      <c r="AM40" s="2" t="s">
        <v>896</v>
      </c>
      <c r="AN40" s="2" t="s">
        <v>137</v>
      </c>
      <c r="AO40" s="2" t="s">
        <v>1321</v>
      </c>
      <c r="AP40" s="161">
        <v>0</v>
      </c>
      <c r="AQ40" s="139">
        <v>25563.81</v>
      </c>
      <c r="AR40" s="165">
        <v>131.38</v>
      </c>
      <c r="AS40" s="148">
        <v>1</v>
      </c>
      <c r="AT40" s="139">
        <v>33.585999999999999</v>
      </c>
      <c r="AU40" s="139">
        <v>33.585999999999999</v>
      </c>
      <c r="AX40" s="4" t="s">
        <v>135</v>
      </c>
      <c r="AY40" s="2" t="s">
        <v>36</v>
      </c>
      <c r="AZ40" s="153">
        <v>4.6165475037030098E-4</v>
      </c>
      <c r="BA40" s="153">
        <v>1.62767776747673E-5</v>
      </c>
    </row>
    <row r="41" spans="1:53">
      <c r="A41" s="2">
        <v>418</v>
      </c>
      <c r="B41" s="2">
        <v>418</v>
      </c>
      <c r="C41" s="2" t="s">
        <v>1313</v>
      </c>
      <c r="D41" s="2" t="s">
        <v>33</v>
      </c>
      <c r="E41" s="2" t="s">
        <v>1428</v>
      </c>
      <c r="F41" s="2" t="s">
        <v>1429</v>
      </c>
      <c r="G41" s="2" t="s">
        <v>1040</v>
      </c>
      <c r="I41" s="2" t="s">
        <v>30</v>
      </c>
      <c r="J41" s="2" t="s">
        <v>30</v>
      </c>
      <c r="K41" s="2" t="s">
        <v>485</v>
      </c>
      <c r="L41" s="2" t="s">
        <v>135</v>
      </c>
      <c r="M41" s="2" t="s">
        <v>340</v>
      </c>
      <c r="N41" s="16" t="s">
        <v>1429</v>
      </c>
      <c r="O41" s="2" t="s">
        <v>1430</v>
      </c>
      <c r="P41" s="7" t="s">
        <v>2106</v>
      </c>
      <c r="Q41" s="2" t="s">
        <v>174</v>
      </c>
      <c r="R41" s="2" t="s">
        <v>407</v>
      </c>
      <c r="S41" s="2" t="s">
        <v>34</v>
      </c>
      <c r="T41" s="139">
        <v>3.24</v>
      </c>
      <c r="U41" s="2" t="s">
        <v>1317</v>
      </c>
      <c r="V41" s="161">
        <v>5.5300000000000002E-2</v>
      </c>
      <c r="W41" s="2" t="s">
        <v>755</v>
      </c>
      <c r="X41" s="2" t="s">
        <v>910</v>
      </c>
      <c r="Y41" s="172">
        <v>5.53</v>
      </c>
      <c r="Z41" s="153">
        <v>2.9000000000000001E-2</v>
      </c>
      <c r="AA41" s="2" t="s">
        <v>1406</v>
      </c>
      <c r="AB41" s="4" t="s">
        <v>412</v>
      </c>
      <c r="AC41" s="2" t="s">
        <v>484</v>
      </c>
      <c r="AD41" s="172">
        <v>1362</v>
      </c>
      <c r="AE41" s="153">
        <v>0.78</v>
      </c>
      <c r="AF41" s="2" t="s">
        <v>1319</v>
      </c>
      <c r="AG41" s="2" t="s">
        <v>135</v>
      </c>
      <c r="AH41" s="2" t="s">
        <v>786</v>
      </c>
      <c r="AI41" s="2" t="s">
        <v>1320</v>
      </c>
      <c r="AJ41" s="2" t="s">
        <v>340</v>
      </c>
      <c r="AK41" s="2" t="s">
        <v>893</v>
      </c>
      <c r="AL41" s="2" t="s">
        <v>1303</v>
      </c>
      <c r="AM41" s="2" t="s">
        <v>896</v>
      </c>
      <c r="AN41" s="2" t="s">
        <v>137</v>
      </c>
      <c r="AO41" s="2" t="s">
        <v>1321</v>
      </c>
      <c r="AP41" s="161">
        <v>0</v>
      </c>
      <c r="AQ41" s="139">
        <v>37585.980000000003</v>
      </c>
      <c r="AR41" s="165">
        <v>127.8</v>
      </c>
      <c r="AS41" s="148">
        <v>1</v>
      </c>
      <c r="AT41" s="139">
        <v>48.034999999999997</v>
      </c>
      <c r="AU41" s="139">
        <v>48.034999999999997</v>
      </c>
      <c r="AX41" s="4" t="s">
        <v>135</v>
      </c>
      <c r="AY41" s="2" t="s">
        <v>36</v>
      </c>
      <c r="AZ41" s="153">
        <v>6.60266407771151E-4</v>
      </c>
      <c r="BA41" s="153">
        <v>2.3279321867235002E-5</v>
      </c>
    </row>
    <row r="42" spans="1:53">
      <c r="A42" s="2">
        <v>418</v>
      </c>
      <c r="B42" s="2">
        <v>418</v>
      </c>
      <c r="C42" s="2" t="s">
        <v>1313</v>
      </c>
      <c r="D42" s="2" t="s">
        <v>33</v>
      </c>
      <c r="E42" s="2" t="s">
        <v>1431</v>
      </c>
      <c r="F42" s="2" t="s">
        <v>1432</v>
      </c>
      <c r="G42" s="2" t="s">
        <v>1040</v>
      </c>
      <c r="I42" s="2" t="s">
        <v>30</v>
      </c>
      <c r="J42" s="2" t="s">
        <v>30</v>
      </c>
      <c r="K42" s="2" t="s">
        <v>485</v>
      </c>
      <c r="L42" s="2" t="s">
        <v>135</v>
      </c>
      <c r="M42" s="2" t="s">
        <v>340</v>
      </c>
      <c r="N42" s="16" t="s">
        <v>1432</v>
      </c>
      <c r="O42" s="2" t="s">
        <v>1433</v>
      </c>
      <c r="P42" s="7" t="s">
        <v>2106</v>
      </c>
      <c r="Q42" s="2" t="s">
        <v>174</v>
      </c>
      <c r="R42" s="2" t="s">
        <v>407</v>
      </c>
      <c r="S42" s="2" t="s">
        <v>34</v>
      </c>
      <c r="T42" s="139">
        <v>3.23</v>
      </c>
      <c r="U42" s="2" t="s">
        <v>1317</v>
      </c>
      <c r="V42" s="161">
        <v>5.6132000000000001E-2</v>
      </c>
      <c r="W42" s="2" t="s">
        <v>755</v>
      </c>
      <c r="X42" s="2" t="s">
        <v>910</v>
      </c>
      <c r="Y42" s="172">
        <v>5.6132</v>
      </c>
      <c r="Z42" s="153">
        <v>2.9000000000000001E-2</v>
      </c>
      <c r="AA42" s="2" t="s">
        <v>1406</v>
      </c>
      <c r="AB42" s="4" t="s">
        <v>412</v>
      </c>
      <c r="AC42" s="2" t="s">
        <v>484</v>
      </c>
      <c r="AD42" s="172">
        <v>4372</v>
      </c>
      <c r="AE42" s="153">
        <v>0.78</v>
      </c>
      <c r="AF42" s="2" t="s">
        <v>1319</v>
      </c>
      <c r="AG42" s="2" t="s">
        <v>135</v>
      </c>
      <c r="AH42" s="2" t="s">
        <v>786</v>
      </c>
      <c r="AI42" s="2" t="s">
        <v>1320</v>
      </c>
      <c r="AJ42" s="2" t="s">
        <v>340</v>
      </c>
      <c r="AK42" s="2" t="s">
        <v>893</v>
      </c>
      <c r="AL42" s="2" t="s">
        <v>1303</v>
      </c>
      <c r="AM42" s="2" t="s">
        <v>896</v>
      </c>
      <c r="AN42" s="2" t="s">
        <v>137</v>
      </c>
      <c r="AO42" s="2" t="s">
        <v>1321</v>
      </c>
      <c r="AP42" s="161">
        <v>0</v>
      </c>
      <c r="AQ42" s="139">
        <v>120635.62</v>
      </c>
      <c r="AR42" s="165">
        <v>130.76</v>
      </c>
      <c r="AS42" s="148">
        <v>1</v>
      </c>
      <c r="AT42" s="139">
        <v>157.74299999999999</v>
      </c>
      <c r="AU42" s="139">
        <v>157.74299999999999</v>
      </c>
      <c r="AX42" s="4" t="s">
        <v>135</v>
      </c>
      <c r="AY42" s="2" t="s">
        <v>36</v>
      </c>
      <c r="AZ42" s="153">
        <v>2.1682679115012302E-3</v>
      </c>
      <c r="BA42" s="153">
        <v>7.6447636911628996E-5</v>
      </c>
    </row>
    <row r="43" spans="1:53">
      <c r="A43" s="2">
        <v>418</v>
      </c>
      <c r="B43" s="2">
        <v>418</v>
      </c>
      <c r="C43" s="2" t="s">
        <v>1313</v>
      </c>
      <c r="D43" s="2" t="s">
        <v>33</v>
      </c>
      <c r="E43" s="2" t="s">
        <v>1434</v>
      </c>
      <c r="F43" s="2" t="s">
        <v>1435</v>
      </c>
      <c r="G43" s="2" t="s">
        <v>1040</v>
      </c>
      <c r="I43" s="2" t="s">
        <v>30</v>
      </c>
      <c r="J43" s="2" t="s">
        <v>30</v>
      </c>
      <c r="K43" s="2" t="s">
        <v>485</v>
      </c>
      <c r="L43" s="2" t="s">
        <v>135</v>
      </c>
      <c r="M43" s="2" t="s">
        <v>340</v>
      </c>
      <c r="N43" s="16" t="s">
        <v>1435</v>
      </c>
      <c r="O43" s="2" t="s">
        <v>1436</v>
      </c>
      <c r="P43" s="7" t="s">
        <v>2106</v>
      </c>
      <c r="Q43" s="2" t="s">
        <v>174</v>
      </c>
      <c r="R43" s="2" t="s">
        <v>407</v>
      </c>
      <c r="S43" s="2" t="s">
        <v>34</v>
      </c>
      <c r="T43" s="139">
        <v>3.24</v>
      </c>
      <c r="U43" s="2" t="s">
        <v>1317</v>
      </c>
      <c r="V43" s="161">
        <v>5.6132000000000001E-2</v>
      </c>
      <c r="W43" s="2" t="s">
        <v>755</v>
      </c>
      <c r="X43" s="2" t="s">
        <v>910</v>
      </c>
      <c r="Y43" s="172">
        <v>5.6132</v>
      </c>
      <c r="Z43" s="153">
        <v>2.7799999999999998E-2</v>
      </c>
      <c r="AA43" s="2" t="s">
        <v>1406</v>
      </c>
      <c r="AB43" s="4" t="s">
        <v>412</v>
      </c>
      <c r="AC43" s="2" t="s">
        <v>484</v>
      </c>
      <c r="AD43" s="172">
        <v>200</v>
      </c>
      <c r="AE43" s="153">
        <v>0.78</v>
      </c>
      <c r="AF43" s="2" t="s">
        <v>1319</v>
      </c>
      <c r="AG43" s="2" t="s">
        <v>135</v>
      </c>
      <c r="AH43" s="2" t="s">
        <v>786</v>
      </c>
      <c r="AI43" s="2" t="s">
        <v>1320</v>
      </c>
      <c r="AJ43" s="2" t="s">
        <v>340</v>
      </c>
      <c r="AK43" s="2" t="s">
        <v>893</v>
      </c>
      <c r="AL43" s="2" t="s">
        <v>1303</v>
      </c>
      <c r="AM43" s="2" t="s">
        <v>896</v>
      </c>
      <c r="AN43" s="2" t="s">
        <v>137</v>
      </c>
      <c r="AO43" s="2" t="s">
        <v>1321</v>
      </c>
      <c r="AP43" s="161">
        <v>0</v>
      </c>
      <c r="AQ43" s="139">
        <v>5520.2</v>
      </c>
      <c r="AR43" s="165">
        <v>130.63</v>
      </c>
      <c r="AS43" s="148">
        <v>1</v>
      </c>
      <c r="AT43" s="139">
        <v>7.2110000000000003</v>
      </c>
      <c r="AU43" s="139">
        <v>7.2110000000000003</v>
      </c>
      <c r="AX43" s="4" t="s">
        <v>135</v>
      </c>
      <c r="AY43" s="2" t="s">
        <v>36</v>
      </c>
      <c r="AZ43" s="153">
        <v>9.9119752690376699E-5</v>
      </c>
      <c r="BA43" s="153">
        <v>3.49471152722914E-6</v>
      </c>
    </row>
    <row r="44" spans="1:53">
      <c r="A44" s="2">
        <v>418</v>
      </c>
      <c r="B44" s="2">
        <v>418</v>
      </c>
      <c r="C44" s="2" t="s">
        <v>1313</v>
      </c>
      <c r="D44" s="2" t="s">
        <v>33</v>
      </c>
      <c r="E44" s="2" t="s">
        <v>1437</v>
      </c>
      <c r="F44" s="2" t="s">
        <v>1438</v>
      </c>
      <c r="G44" s="2" t="s">
        <v>1040</v>
      </c>
      <c r="I44" s="2" t="s">
        <v>30</v>
      </c>
      <c r="J44" s="2" t="s">
        <v>30</v>
      </c>
      <c r="K44" s="2" t="s">
        <v>485</v>
      </c>
      <c r="L44" s="2" t="s">
        <v>135</v>
      </c>
      <c r="M44" s="2" t="s">
        <v>340</v>
      </c>
      <c r="N44" s="16" t="s">
        <v>1438</v>
      </c>
      <c r="O44" s="2" t="s">
        <v>1439</v>
      </c>
      <c r="P44" s="7" t="s">
        <v>2106</v>
      </c>
      <c r="Q44" s="2" t="s">
        <v>174</v>
      </c>
      <c r="R44" s="2" t="s">
        <v>407</v>
      </c>
      <c r="S44" s="2" t="s">
        <v>34</v>
      </c>
      <c r="T44" s="139">
        <v>3.24</v>
      </c>
      <c r="U44" s="2" t="s">
        <v>1317</v>
      </c>
      <c r="V44" s="161">
        <v>5.5E-2</v>
      </c>
      <c r="W44" s="2" t="s">
        <v>755</v>
      </c>
      <c r="X44" s="2" t="s">
        <v>910</v>
      </c>
      <c r="Y44" s="172">
        <v>5.5</v>
      </c>
      <c r="Z44" s="153">
        <v>2.7799999999999998E-2</v>
      </c>
      <c r="AA44" s="2" t="s">
        <v>1406</v>
      </c>
      <c r="AB44" s="4" t="s">
        <v>412</v>
      </c>
      <c r="AC44" s="2" t="s">
        <v>484</v>
      </c>
      <c r="AD44" s="172">
        <v>403</v>
      </c>
      <c r="AE44" s="153">
        <v>0.78</v>
      </c>
      <c r="AF44" s="2" t="s">
        <v>1319</v>
      </c>
      <c r="AG44" s="2" t="s">
        <v>135</v>
      </c>
      <c r="AH44" s="2" t="s">
        <v>786</v>
      </c>
      <c r="AI44" s="2" t="s">
        <v>1320</v>
      </c>
      <c r="AJ44" s="2" t="s">
        <v>340</v>
      </c>
      <c r="AK44" s="2" t="s">
        <v>893</v>
      </c>
      <c r="AL44" s="2" t="s">
        <v>1303</v>
      </c>
      <c r="AM44" s="2" t="s">
        <v>896</v>
      </c>
      <c r="AN44" s="2" t="s">
        <v>137</v>
      </c>
      <c r="AO44" s="2" t="s">
        <v>1321</v>
      </c>
      <c r="AP44" s="161">
        <v>0</v>
      </c>
      <c r="AQ44" s="139">
        <v>11115.11</v>
      </c>
      <c r="AR44" s="165">
        <v>131.06</v>
      </c>
      <c r="AS44" s="148">
        <v>1</v>
      </c>
      <c r="AT44" s="139">
        <v>14.567</v>
      </c>
      <c r="AU44" s="139">
        <v>14.567</v>
      </c>
      <c r="AX44" s="4" t="s">
        <v>135</v>
      </c>
      <c r="AY44" s="2" t="s">
        <v>36</v>
      </c>
      <c r="AZ44" s="153">
        <v>2.0023795388627501E-4</v>
      </c>
      <c r="BA44" s="153">
        <v>7.0598832890659803E-6</v>
      </c>
    </row>
    <row r="45" spans="1:53">
      <c r="A45" s="2">
        <v>418</v>
      </c>
      <c r="B45" s="2">
        <v>418</v>
      </c>
      <c r="C45" s="2" t="s">
        <v>1313</v>
      </c>
      <c r="D45" s="2" t="s">
        <v>33</v>
      </c>
      <c r="E45" s="2" t="s">
        <v>1440</v>
      </c>
      <c r="F45" s="2" t="s">
        <v>1441</v>
      </c>
      <c r="G45" s="2" t="s">
        <v>1040</v>
      </c>
      <c r="I45" s="2" t="s">
        <v>30</v>
      </c>
      <c r="J45" s="2" t="s">
        <v>30</v>
      </c>
      <c r="K45" s="2" t="s">
        <v>485</v>
      </c>
      <c r="L45" s="2" t="s">
        <v>135</v>
      </c>
      <c r="M45" s="2" t="s">
        <v>340</v>
      </c>
      <c r="N45" s="16" t="s">
        <v>1441</v>
      </c>
      <c r="O45" s="2" t="s">
        <v>1442</v>
      </c>
      <c r="P45" s="7" t="s">
        <v>2106</v>
      </c>
      <c r="Q45" s="2" t="s">
        <v>174</v>
      </c>
      <c r="R45" s="2" t="s">
        <v>407</v>
      </c>
      <c r="S45" s="2" t="s">
        <v>34</v>
      </c>
      <c r="T45" s="139">
        <v>3.23</v>
      </c>
      <c r="U45" s="2" t="s">
        <v>1317</v>
      </c>
      <c r="V45" s="161">
        <v>5.6132000000000001E-2</v>
      </c>
      <c r="W45" s="2" t="s">
        <v>755</v>
      </c>
      <c r="X45" s="2" t="s">
        <v>910</v>
      </c>
      <c r="Y45" s="172">
        <v>5.6132</v>
      </c>
      <c r="Z45" s="153">
        <v>2.9000000000000001E-2</v>
      </c>
      <c r="AA45" s="2" t="s">
        <v>1406</v>
      </c>
      <c r="AB45" s="4" t="s">
        <v>412</v>
      </c>
      <c r="AC45" s="2" t="s">
        <v>484</v>
      </c>
      <c r="AD45" s="172">
        <v>4353</v>
      </c>
      <c r="AE45" s="153">
        <v>0.78</v>
      </c>
      <c r="AF45" s="2" t="s">
        <v>1319</v>
      </c>
      <c r="AG45" s="2" t="s">
        <v>135</v>
      </c>
      <c r="AH45" s="2" t="s">
        <v>786</v>
      </c>
      <c r="AI45" s="2" t="s">
        <v>1320</v>
      </c>
      <c r="AJ45" s="2" t="s">
        <v>340</v>
      </c>
      <c r="AK45" s="2" t="s">
        <v>893</v>
      </c>
      <c r="AL45" s="2" t="s">
        <v>1303</v>
      </c>
      <c r="AM45" s="2" t="s">
        <v>896</v>
      </c>
      <c r="AN45" s="2" t="s">
        <v>137</v>
      </c>
      <c r="AO45" s="2" t="s">
        <v>1321</v>
      </c>
      <c r="AP45" s="161">
        <v>0</v>
      </c>
      <c r="AQ45" s="139">
        <v>120114.94</v>
      </c>
      <c r="AR45" s="165">
        <v>130.54</v>
      </c>
      <c r="AS45" s="148">
        <v>1</v>
      </c>
      <c r="AT45" s="139">
        <v>156.798</v>
      </c>
      <c r="AU45" s="139">
        <v>156.798</v>
      </c>
      <c r="AX45" s="4" t="s">
        <v>135</v>
      </c>
      <c r="AY45" s="2" t="s">
        <v>36</v>
      </c>
      <c r="AZ45" s="153">
        <v>2.1552770637577102E-3</v>
      </c>
      <c r="BA45" s="153">
        <v>7.5989612510584103E-5</v>
      </c>
    </row>
    <row r="46" spans="1:53">
      <c r="A46" s="2">
        <v>418</v>
      </c>
      <c r="B46" s="2">
        <v>418</v>
      </c>
      <c r="C46" s="2" t="s">
        <v>1313</v>
      </c>
      <c r="D46" s="2" t="s">
        <v>33</v>
      </c>
      <c r="E46" s="2" t="s">
        <v>1443</v>
      </c>
      <c r="F46" s="2" t="s">
        <v>1444</v>
      </c>
      <c r="G46" s="2" t="s">
        <v>1040</v>
      </c>
      <c r="I46" s="2" t="s">
        <v>30</v>
      </c>
      <c r="J46" s="2" t="s">
        <v>30</v>
      </c>
      <c r="K46" s="2" t="s">
        <v>485</v>
      </c>
      <c r="L46" s="2" t="s">
        <v>135</v>
      </c>
      <c r="M46" s="2" t="s">
        <v>340</v>
      </c>
      <c r="N46" s="16" t="s">
        <v>1444</v>
      </c>
      <c r="O46" s="2" t="s">
        <v>1445</v>
      </c>
      <c r="P46" s="7" t="s">
        <v>2106</v>
      </c>
      <c r="Q46" s="2" t="s">
        <v>174</v>
      </c>
      <c r="R46" s="2" t="s">
        <v>407</v>
      </c>
      <c r="S46" s="2" t="s">
        <v>34</v>
      </c>
      <c r="T46" s="139">
        <v>3.24</v>
      </c>
      <c r="U46" s="2" t="s">
        <v>1317</v>
      </c>
      <c r="V46" s="161">
        <v>5.6132000000000001E-2</v>
      </c>
      <c r="W46" s="2" t="s">
        <v>755</v>
      </c>
      <c r="X46" s="2" t="s">
        <v>910</v>
      </c>
      <c r="Y46" s="172">
        <v>5.6132</v>
      </c>
      <c r="Z46" s="153">
        <v>2.7799999999999998E-2</v>
      </c>
      <c r="AA46" s="2" t="s">
        <v>1406</v>
      </c>
      <c r="AB46" s="4" t="s">
        <v>412</v>
      </c>
      <c r="AC46" s="2" t="s">
        <v>484</v>
      </c>
      <c r="AD46" s="172">
        <v>242</v>
      </c>
      <c r="AE46" s="153">
        <v>0.78</v>
      </c>
      <c r="AF46" s="2" t="s">
        <v>1319</v>
      </c>
      <c r="AG46" s="2" t="s">
        <v>135</v>
      </c>
      <c r="AH46" s="2" t="s">
        <v>786</v>
      </c>
      <c r="AI46" s="2" t="s">
        <v>1320</v>
      </c>
      <c r="AJ46" s="2" t="s">
        <v>340</v>
      </c>
      <c r="AK46" s="2" t="s">
        <v>893</v>
      </c>
      <c r="AL46" s="2" t="s">
        <v>1303</v>
      </c>
      <c r="AM46" s="2" t="s">
        <v>896</v>
      </c>
      <c r="AN46" s="2" t="s">
        <v>137</v>
      </c>
      <c r="AO46" s="2" t="s">
        <v>1321</v>
      </c>
      <c r="AP46" s="161">
        <v>0</v>
      </c>
      <c r="AQ46" s="139">
        <v>6670.12</v>
      </c>
      <c r="AR46" s="165">
        <v>131.02000000000001</v>
      </c>
      <c r="AS46" s="148">
        <v>1</v>
      </c>
      <c r="AT46" s="139">
        <v>8.7390000000000008</v>
      </c>
      <c r="AU46" s="139">
        <v>8.7390000000000008</v>
      </c>
      <c r="AX46" s="4" t="s">
        <v>135</v>
      </c>
      <c r="AY46" s="2" t="s">
        <v>36</v>
      </c>
      <c r="AZ46" s="153">
        <v>1.2012508625379001E-4</v>
      </c>
      <c r="BA46" s="153">
        <v>4.2353064071080001E-6</v>
      </c>
    </row>
    <row r="47" spans="1:53">
      <c r="A47" s="2">
        <v>418</v>
      </c>
      <c r="B47" s="2">
        <v>418</v>
      </c>
      <c r="C47" s="2" t="s">
        <v>1313</v>
      </c>
      <c r="D47" s="2" t="s">
        <v>33</v>
      </c>
      <c r="E47" s="2" t="s">
        <v>1388</v>
      </c>
      <c r="F47" s="2" t="s">
        <v>1446</v>
      </c>
      <c r="G47" s="2" t="s">
        <v>1040</v>
      </c>
      <c r="I47" s="2" t="s">
        <v>30</v>
      </c>
      <c r="J47" s="2" t="s">
        <v>30</v>
      </c>
      <c r="K47" s="2" t="s">
        <v>449</v>
      </c>
      <c r="L47" s="2" t="s">
        <v>135</v>
      </c>
      <c r="M47" s="2" t="s">
        <v>340</v>
      </c>
      <c r="N47" s="16" t="s">
        <v>1446</v>
      </c>
      <c r="O47" s="2" t="s">
        <v>1447</v>
      </c>
      <c r="P47" s="7" t="s">
        <v>2106</v>
      </c>
      <c r="Q47" s="2" t="s">
        <v>174</v>
      </c>
      <c r="R47" s="2" t="s">
        <v>407</v>
      </c>
      <c r="S47" s="2" t="s">
        <v>34</v>
      </c>
      <c r="T47" s="139">
        <v>3.24</v>
      </c>
      <c r="U47" s="2" t="s">
        <v>1317</v>
      </c>
      <c r="V47" s="161">
        <v>5.5E-2</v>
      </c>
      <c r="W47" s="2" t="s">
        <v>755</v>
      </c>
      <c r="X47" s="2" t="s">
        <v>910</v>
      </c>
      <c r="Y47" s="172">
        <v>5.5</v>
      </c>
      <c r="Z47" s="153">
        <v>2.75E-2</v>
      </c>
      <c r="AA47" s="2" t="s">
        <v>1406</v>
      </c>
      <c r="AB47" s="4" t="s">
        <v>412</v>
      </c>
      <c r="AC47" s="2" t="s">
        <v>484</v>
      </c>
      <c r="AD47" s="172">
        <v>498</v>
      </c>
      <c r="AE47" s="153">
        <v>0.78</v>
      </c>
      <c r="AF47" s="2" t="s">
        <v>1319</v>
      </c>
      <c r="AG47" s="2" t="s">
        <v>135</v>
      </c>
      <c r="AH47" s="2" t="s">
        <v>786</v>
      </c>
      <c r="AI47" s="2" t="s">
        <v>1320</v>
      </c>
      <c r="AJ47" s="2" t="s">
        <v>340</v>
      </c>
      <c r="AK47" s="2" t="s">
        <v>893</v>
      </c>
      <c r="AL47" s="2" t="s">
        <v>1303</v>
      </c>
      <c r="AM47" s="2" t="s">
        <v>896</v>
      </c>
      <c r="AN47" s="2" t="s">
        <v>137</v>
      </c>
      <c r="AO47" s="2" t="s">
        <v>1321</v>
      </c>
      <c r="AP47" s="161">
        <v>0</v>
      </c>
      <c r="AQ47" s="139">
        <v>13750.86</v>
      </c>
      <c r="AR47" s="165">
        <v>127.89</v>
      </c>
      <c r="AS47" s="148">
        <v>1</v>
      </c>
      <c r="AT47" s="139">
        <v>17.585999999999999</v>
      </c>
      <c r="AU47" s="139">
        <v>17.585999999999999</v>
      </c>
      <c r="AX47" s="4" t="s">
        <v>135</v>
      </c>
      <c r="AY47" s="2" t="s">
        <v>36</v>
      </c>
      <c r="AZ47" s="153">
        <v>2.41729090489773E-4</v>
      </c>
      <c r="BA47" s="153">
        <v>8.5227557179250508E-6</v>
      </c>
    </row>
    <row r="48" spans="1:53">
      <c r="A48" s="2">
        <v>418</v>
      </c>
      <c r="B48" s="2">
        <v>418</v>
      </c>
      <c r="C48" s="2" t="s">
        <v>1448</v>
      </c>
      <c r="D48" s="2" t="s">
        <v>1449</v>
      </c>
      <c r="E48" s="2" t="s">
        <v>1450</v>
      </c>
      <c r="F48" s="2" t="s">
        <v>1451</v>
      </c>
      <c r="G48" s="2" t="s">
        <v>1040</v>
      </c>
      <c r="I48" s="2" t="s">
        <v>30</v>
      </c>
      <c r="J48" s="2" t="s">
        <v>30</v>
      </c>
      <c r="K48" s="2" t="s">
        <v>446</v>
      </c>
      <c r="L48" s="2" t="s">
        <v>135</v>
      </c>
      <c r="M48" s="2" t="s">
        <v>135</v>
      </c>
      <c r="N48" s="16"/>
      <c r="O48" s="2" t="s">
        <v>1452</v>
      </c>
      <c r="P48" s="7" t="s">
        <v>2122</v>
      </c>
      <c r="Q48" s="2" t="s">
        <v>174</v>
      </c>
      <c r="R48" s="2" t="s">
        <v>407</v>
      </c>
      <c r="S48" s="2" t="s">
        <v>34</v>
      </c>
      <c r="T48" s="139">
        <v>0.01</v>
      </c>
      <c r="U48" s="2" t="s">
        <v>1317</v>
      </c>
      <c r="V48" s="161">
        <v>0</v>
      </c>
      <c r="W48" s="2" t="s">
        <v>756</v>
      </c>
      <c r="X48" s="2" t="s">
        <v>1454</v>
      </c>
      <c r="Y48" s="172">
        <v>0</v>
      </c>
      <c r="Z48" s="153">
        <v>0.54330000000000001</v>
      </c>
      <c r="AA48" s="2" t="s">
        <v>1455</v>
      </c>
      <c r="AB48" s="4" t="s">
        <v>412</v>
      </c>
      <c r="AD48" s="172">
        <v>0</v>
      </c>
      <c r="AE48" s="153">
        <v>0</v>
      </c>
      <c r="AG48" s="2" t="s">
        <v>135</v>
      </c>
      <c r="AH48" s="2" t="s">
        <v>786</v>
      </c>
      <c r="AI48" s="2" t="s">
        <v>1456</v>
      </c>
      <c r="AJ48" s="2" t="s">
        <v>135</v>
      </c>
      <c r="AK48" s="2" t="s">
        <v>315</v>
      </c>
      <c r="AL48" s="2" t="s">
        <v>1453</v>
      </c>
      <c r="AM48" s="2" t="s">
        <v>896</v>
      </c>
      <c r="AN48" s="2" t="s">
        <v>1457</v>
      </c>
      <c r="AO48" s="2" t="s">
        <v>1307</v>
      </c>
      <c r="AP48" s="161">
        <v>0</v>
      </c>
      <c r="AQ48" s="139">
        <v>348953.57</v>
      </c>
      <c r="AR48" s="165">
        <v>28</v>
      </c>
      <c r="AS48" s="148">
        <v>1</v>
      </c>
      <c r="AT48" s="139">
        <v>97.706999999999994</v>
      </c>
      <c r="AU48" s="139">
        <v>97.706999999999994</v>
      </c>
      <c r="AX48" s="4" t="s">
        <v>340</v>
      </c>
      <c r="AY48" s="2" t="s">
        <v>36</v>
      </c>
      <c r="AZ48" s="153">
        <v>1.34303752529366E-3</v>
      </c>
      <c r="BA48" s="153">
        <v>4.73521028225963E-5</v>
      </c>
    </row>
    <row r="49" spans="1:53">
      <c r="A49" s="2">
        <v>418</v>
      </c>
      <c r="B49" s="2">
        <v>418</v>
      </c>
      <c r="C49" s="2" t="s">
        <v>1465</v>
      </c>
      <c r="D49" s="2" t="s">
        <v>1449</v>
      </c>
      <c r="E49" s="2" t="s">
        <v>1466</v>
      </c>
      <c r="F49" s="2" t="s">
        <v>1467</v>
      </c>
      <c r="G49" s="2" t="s">
        <v>1040</v>
      </c>
      <c r="I49" s="2" t="s">
        <v>30</v>
      </c>
      <c r="J49" s="2" t="s">
        <v>30</v>
      </c>
      <c r="K49" s="2" t="s">
        <v>441</v>
      </c>
      <c r="L49" s="2" t="s">
        <v>135</v>
      </c>
      <c r="M49" s="2" t="s">
        <v>340</v>
      </c>
      <c r="N49" s="16" t="s">
        <v>2754</v>
      </c>
      <c r="O49" s="2" t="s">
        <v>1468</v>
      </c>
      <c r="P49" s="7" t="s">
        <v>1462</v>
      </c>
      <c r="Q49" s="2" t="s">
        <v>409</v>
      </c>
      <c r="R49" s="2" t="s">
        <v>407</v>
      </c>
      <c r="S49" s="2" t="s">
        <v>34</v>
      </c>
      <c r="T49" s="139">
        <v>1.31</v>
      </c>
      <c r="U49" s="2" t="s">
        <v>1317</v>
      </c>
      <c r="V49" s="161">
        <v>6.0600000000000001E-2</v>
      </c>
      <c r="W49" s="2" t="s">
        <v>755</v>
      </c>
      <c r="X49" s="2" t="s">
        <v>905</v>
      </c>
      <c r="Y49" s="172">
        <v>6.06</v>
      </c>
      <c r="Z49" s="153">
        <v>7.0599999999999996E-2</v>
      </c>
      <c r="AA49" s="2" t="s">
        <v>1469</v>
      </c>
      <c r="AB49" s="4" t="s">
        <v>412</v>
      </c>
      <c r="AC49" s="2" t="s">
        <v>763</v>
      </c>
      <c r="AD49" s="172">
        <v>95389</v>
      </c>
      <c r="AE49" s="153">
        <v>0.75</v>
      </c>
      <c r="AF49" s="2" t="s">
        <v>1468</v>
      </c>
      <c r="AG49" s="2" t="s">
        <v>135</v>
      </c>
      <c r="AH49" s="2" t="s">
        <v>785</v>
      </c>
      <c r="AI49" s="2" t="s">
        <v>1470</v>
      </c>
      <c r="AJ49" s="2" t="s">
        <v>340</v>
      </c>
      <c r="AK49" s="2" t="s">
        <v>893</v>
      </c>
      <c r="AL49" s="2" t="s">
        <v>1303</v>
      </c>
      <c r="AM49" s="2" t="s">
        <v>896</v>
      </c>
      <c r="AN49" s="2" t="s">
        <v>137</v>
      </c>
      <c r="AO49" s="2" t="s">
        <v>1307</v>
      </c>
      <c r="AP49" s="161">
        <v>0</v>
      </c>
      <c r="AQ49" s="139">
        <v>2127610.7200000002</v>
      </c>
      <c r="AR49" s="165">
        <v>112.57</v>
      </c>
      <c r="AS49" s="148">
        <v>1</v>
      </c>
      <c r="AT49" s="139">
        <v>2395.0509999999999</v>
      </c>
      <c r="AU49" s="139">
        <v>2395.0509999999999</v>
      </c>
      <c r="AX49" s="4" t="s">
        <v>135</v>
      </c>
      <c r="AY49" s="2" t="s">
        <v>36</v>
      </c>
      <c r="AZ49" s="153">
        <v>3.2921324998137699E-2</v>
      </c>
      <c r="BA49" s="153">
        <v>1.16072256881063E-3</v>
      </c>
    </row>
    <row r="50" spans="1:53">
      <c r="A50" s="2">
        <v>418</v>
      </c>
      <c r="B50" s="2">
        <v>418</v>
      </c>
      <c r="C50" s="2" t="s">
        <v>1471</v>
      </c>
      <c r="D50" s="2" t="s">
        <v>1449</v>
      </c>
      <c r="E50" s="2" t="s">
        <v>1472</v>
      </c>
      <c r="F50" s="2" t="s">
        <v>1473</v>
      </c>
      <c r="G50" s="2" t="s">
        <v>1040</v>
      </c>
      <c r="I50" s="2" t="s">
        <v>30</v>
      </c>
      <c r="J50" s="2" t="s">
        <v>30</v>
      </c>
      <c r="K50" s="2" t="s">
        <v>484</v>
      </c>
      <c r="L50" s="2" t="s">
        <v>135</v>
      </c>
      <c r="M50" s="2" t="s">
        <v>340</v>
      </c>
      <c r="N50" s="16" t="s">
        <v>1473</v>
      </c>
      <c r="O50" s="2" t="s">
        <v>1474</v>
      </c>
      <c r="P50" s="7" t="s">
        <v>2106</v>
      </c>
      <c r="Q50" s="2" t="s">
        <v>414</v>
      </c>
      <c r="R50" s="2" t="s">
        <v>407</v>
      </c>
      <c r="S50" s="2" t="s">
        <v>34</v>
      </c>
      <c r="T50" s="139">
        <v>1.93</v>
      </c>
      <c r="U50" s="2" t="s">
        <v>1317</v>
      </c>
      <c r="V50" s="161">
        <v>2.562E-2</v>
      </c>
      <c r="W50" s="2" t="s">
        <v>755</v>
      </c>
      <c r="X50" s="2" t="s">
        <v>910</v>
      </c>
      <c r="Y50" s="172">
        <v>2.5619999999999998</v>
      </c>
      <c r="Z50" s="153">
        <v>2.7099999999999999E-2</v>
      </c>
      <c r="AA50" s="2" t="s">
        <v>1475</v>
      </c>
      <c r="AB50" s="4" t="s">
        <v>412</v>
      </c>
      <c r="AC50" s="2" t="s">
        <v>484</v>
      </c>
      <c r="AD50" s="172">
        <v>47451</v>
      </c>
      <c r="AE50" s="153">
        <v>0.82</v>
      </c>
      <c r="AF50" s="2" t="s">
        <v>1476</v>
      </c>
      <c r="AG50" s="2" t="s">
        <v>135</v>
      </c>
      <c r="AH50" s="2" t="s">
        <v>786</v>
      </c>
      <c r="AI50" s="2" t="s">
        <v>1477</v>
      </c>
      <c r="AJ50" s="2" t="s">
        <v>340</v>
      </c>
      <c r="AK50" s="2" t="s">
        <v>893</v>
      </c>
      <c r="AL50" s="2" t="s">
        <v>1303</v>
      </c>
      <c r="AM50" s="2" t="s">
        <v>896</v>
      </c>
      <c r="AN50" s="2" t="s">
        <v>137</v>
      </c>
      <c r="AO50" s="2" t="s">
        <v>1478</v>
      </c>
      <c r="AP50" s="161">
        <v>0</v>
      </c>
      <c r="AQ50" s="139">
        <v>2546461.46</v>
      </c>
      <c r="AR50" s="165">
        <v>115.53</v>
      </c>
      <c r="AS50" s="148">
        <v>1</v>
      </c>
      <c r="AT50" s="139">
        <v>2941.9270000000001</v>
      </c>
      <c r="AU50" s="139">
        <v>2941.9270000000001</v>
      </c>
      <c r="AX50" s="4" t="s">
        <v>135</v>
      </c>
      <c r="AY50" s="2" t="s">
        <v>36</v>
      </c>
      <c r="AZ50" s="153">
        <v>4.0438436066712401E-2</v>
      </c>
      <c r="BA50" s="153">
        <v>1.42575687317245E-3</v>
      </c>
    </row>
    <row r="51" spans="1:53">
      <c r="A51" s="2">
        <v>418</v>
      </c>
      <c r="B51" s="2">
        <v>418</v>
      </c>
      <c r="C51" s="2" t="s">
        <v>1479</v>
      </c>
      <c r="D51" s="2" t="s">
        <v>1449</v>
      </c>
      <c r="E51" s="2" t="s">
        <v>1480</v>
      </c>
      <c r="F51" s="2" t="s">
        <v>1481</v>
      </c>
      <c r="G51" s="2" t="s">
        <v>1040</v>
      </c>
      <c r="I51" s="2" t="s">
        <v>30</v>
      </c>
      <c r="J51" s="2" t="s">
        <v>30</v>
      </c>
      <c r="K51" s="2" t="s">
        <v>315</v>
      </c>
      <c r="L51" s="2" t="s">
        <v>135</v>
      </c>
      <c r="M51" s="2" t="s">
        <v>340</v>
      </c>
      <c r="N51" s="16" t="s">
        <v>1481</v>
      </c>
      <c r="O51" s="2" t="s">
        <v>1482</v>
      </c>
      <c r="P51" s="7" t="s">
        <v>2110</v>
      </c>
      <c r="Q51" s="2" t="s">
        <v>414</v>
      </c>
      <c r="R51" s="2" t="s">
        <v>407</v>
      </c>
      <c r="S51" s="2" t="s">
        <v>34</v>
      </c>
      <c r="T51" s="139">
        <v>9.09</v>
      </c>
      <c r="U51" s="2" t="s">
        <v>1317</v>
      </c>
      <c r="V51" s="161">
        <v>6.7000000000000004E-2</v>
      </c>
      <c r="W51" s="2" t="s">
        <v>755</v>
      </c>
      <c r="X51" s="2" t="s">
        <v>910</v>
      </c>
      <c r="Y51" s="172">
        <v>6.7</v>
      </c>
      <c r="Z51" s="153">
        <v>3.8100000000000002E-2</v>
      </c>
      <c r="AA51" s="2" t="s">
        <v>1483</v>
      </c>
      <c r="AB51" s="4" t="s">
        <v>411</v>
      </c>
      <c r="AC51" s="2" t="s">
        <v>484</v>
      </c>
      <c r="AE51" s="153">
        <v>0</v>
      </c>
      <c r="AG51" s="2" t="s">
        <v>135</v>
      </c>
      <c r="AH51" s="2" t="s">
        <v>786</v>
      </c>
      <c r="AI51" s="2" t="s">
        <v>1484</v>
      </c>
      <c r="AJ51" s="2" t="s">
        <v>340</v>
      </c>
      <c r="AK51" s="2" t="s">
        <v>893</v>
      </c>
      <c r="AL51" s="2" t="s">
        <v>1303</v>
      </c>
      <c r="AM51" s="2" t="s">
        <v>896</v>
      </c>
      <c r="AN51" s="2" t="s">
        <v>137</v>
      </c>
      <c r="AO51" s="2" t="s">
        <v>1307</v>
      </c>
      <c r="AP51" s="161">
        <v>0</v>
      </c>
      <c r="AQ51" s="139">
        <v>4132963.56</v>
      </c>
      <c r="AR51" s="165">
        <v>148.52000000000001</v>
      </c>
      <c r="AS51" s="148">
        <v>1</v>
      </c>
      <c r="AT51" s="139">
        <v>6138.277</v>
      </c>
      <c r="AU51" s="139">
        <v>6138.277</v>
      </c>
      <c r="AX51" s="4" t="s">
        <v>135</v>
      </c>
      <c r="AY51" s="2" t="s">
        <v>36</v>
      </c>
      <c r="AZ51" s="153">
        <v>8.4374067662814203E-2</v>
      </c>
      <c r="BA51" s="153">
        <v>2.9748160064676601E-3</v>
      </c>
    </row>
    <row r="52" spans="1:53">
      <c r="A52" s="2">
        <v>418</v>
      </c>
      <c r="B52" s="2">
        <v>418</v>
      </c>
      <c r="C52" s="2" t="s">
        <v>1485</v>
      </c>
      <c r="D52" s="2" t="s">
        <v>1449</v>
      </c>
      <c r="E52" s="2" t="s">
        <v>1486</v>
      </c>
      <c r="F52" s="2" t="s">
        <v>1487</v>
      </c>
      <c r="G52" s="2" t="s">
        <v>1040</v>
      </c>
      <c r="I52" s="2" t="s">
        <v>30</v>
      </c>
      <c r="J52" s="2" t="s">
        <v>30</v>
      </c>
      <c r="K52" s="2" t="s">
        <v>485</v>
      </c>
      <c r="L52" s="2" t="s">
        <v>135</v>
      </c>
      <c r="M52" s="2" t="s">
        <v>340</v>
      </c>
      <c r="N52" s="16" t="s">
        <v>2755</v>
      </c>
      <c r="O52" s="2" t="s">
        <v>1488</v>
      </c>
      <c r="P52" t="s">
        <v>2137</v>
      </c>
      <c r="Q52" s="2" t="s">
        <v>174</v>
      </c>
      <c r="R52" s="2" t="s">
        <v>407</v>
      </c>
      <c r="S52" s="2" t="s">
        <v>34</v>
      </c>
      <c r="T52" s="139">
        <v>4.68</v>
      </c>
      <c r="U52" s="2" t="s">
        <v>1317</v>
      </c>
      <c r="V52" s="161">
        <v>3.5499999999999997E-2</v>
      </c>
      <c r="W52" s="2" t="s">
        <v>756</v>
      </c>
      <c r="X52" s="2" t="s">
        <v>1454</v>
      </c>
      <c r="Y52" s="172">
        <v>3.55</v>
      </c>
      <c r="Z52" s="153">
        <v>3.6799999999999999E-2</v>
      </c>
      <c r="AA52" s="2" t="s">
        <v>1490</v>
      </c>
      <c r="AB52" s="4" t="s">
        <v>412</v>
      </c>
      <c r="AC52" s="2" t="s">
        <v>484</v>
      </c>
      <c r="AD52" s="139">
        <v>45607</v>
      </c>
      <c r="AE52" s="153">
        <v>0.76</v>
      </c>
      <c r="AF52" s="2" t="s">
        <v>1319</v>
      </c>
      <c r="AG52" s="2" t="s">
        <v>135</v>
      </c>
      <c r="AJ52" s="2" t="s">
        <v>135</v>
      </c>
      <c r="AK52" s="2" t="s">
        <v>893</v>
      </c>
      <c r="AL52" s="2" t="s">
        <v>1303</v>
      </c>
      <c r="AM52" s="2" t="s">
        <v>896</v>
      </c>
      <c r="AN52" s="2" t="s">
        <v>137</v>
      </c>
      <c r="AO52" s="2" t="s">
        <v>1307</v>
      </c>
      <c r="AP52" s="161">
        <v>0</v>
      </c>
      <c r="AQ52" s="139">
        <v>3338526.02</v>
      </c>
      <c r="AR52" s="165">
        <v>110.14</v>
      </c>
      <c r="AS52" s="148">
        <v>1</v>
      </c>
      <c r="AT52" s="139">
        <v>3677.0529999999999</v>
      </c>
      <c r="AU52" s="139">
        <v>3677.0529999999999</v>
      </c>
      <c r="AX52" s="4" t="s">
        <v>135</v>
      </c>
      <c r="AY52" s="2" t="s">
        <v>36</v>
      </c>
      <c r="AZ52" s="153">
        <v>5.0543150323550001E-2</v>
      </c>
      <c r="BA52" s="153">
        <v>1.7820235146262099E-3</v>
      </c>
    </row>
    <row r="53" spans="1:53">
      <c r="A53" s="2">
        <v>418</v>
      </c>
      <c r="B53" s="2">
        <v>418</v>
      </c>
      <c r="C53" s="2" t="s">
        <v>1491</v>
      </c>
      <c r="D53" s="2" t="s">
        <v>1449</v>
      </c>
      <c r="E53" s="2" t="s">
        <v>1492</v>
      </c>
      <c r="F53" s="2" t="s">
        <v>1493</v>
      </c>
      <c r="G53" s="2" t="s">
        <v>1040</v>
      </c>
      <c r="I53" s="2" t="s">
        <v>30</v>
      </c>
      <c r="J53" s="2" t="s">
        <v>30</v>
      </c>
      <c r="K53" s="2" t="s">
        <v>485</v>
      </c>
      <c r="L53" s="2" t="s">
        <v>135</v>
      </c>
      <c r="M53" s="2" t="s">
        <v>340</v>
      </c>
      <c r="N53" s="16" t="s">
        <v>2756</v>
      </c>
      <c r="O53" s="2" t="s">
        <v>1488</v>
      </c>
      <c r="P53" t="s">
        <v>2137</v>
      </c>
      <c r="Q53" s="2" t="s">
        <v>174</v>
      </c>
      <c r="R53" s="2" t="s">
        <v>407</v>
      </c>
      <c r="S53" s="2" t="s">
        <v>34</v>
      </c>
      <c r="T53" s="139">
        <v>4.82</v>
      </c>
      <c r="U53" s="2" t="s">
        <v>1317</v>
      </c>
      <c r="V53" s="161">
        <v>3.5499999999999997E-2</v>
      </c>
      <c r="W53" s="2" t="s">
        <v>756</v>
      </c>
      <c r="X53" s="2" t="s">
        <v>1454</v>
      </c>
      <c r="Y53" s="172">
        <v>3.55</v>
      </c>
      <c r="Z53" s="153">
        <v>3.7199999999999997E-2</v>
      </c>
      <c r="AA53" s="2" t="s">
        <v>1494</v>
      </c>
      <c r="AB53" s="4" t="s">
        <v>412</v>
      </c>
      <c r="AC53" s="2" t="s">
        <v>484</v>
      </c>
      <c r="AD53" s="139">
        <v>92905</v>
      </c>
      <c r="AE53" s="153">
        <v>0.79</v>
      </c>
      <c r="AF53" s="2" t="s">
        <v>1319</v>
      </c>
      <c r="AG53" s="2" t="s">
        <v>135</v>
      </c>
      <c r="AJ53" s="2" t="s">
        <v>135</v>
      </c>
      <c r="AK53" s="2" t="s">
        <v>893</v>
      </c>
      <c r="AL53" s="2" t="s">
        <v>1303</v>
      </c>
      <c r="AM53" s="2" t="s">
        <v>896</v>
      </c>
      <c r="AN53" s="2" t="s">
        <v>137</v>
      </c>
      <c r="AO53" s="2" t="s">
        <v>1307</v>
      </c>
      <c r="AP53" s="161">
        <v>0</v>
      </c>
      <c r="AQ53" s="139">
        <v>7093806.1500000004</v>
      </c>
      <c r="AR53" s="165">
        <v>110.31</v>
      </c>
      <c r="AS53" s="148">
        <v>1</v>
      </c>
      <c r="AT53" s="139">
        <v>7825.1779999999999</v>
      </c>
      <c r="AU53" s="139">
        <v>7825.1779999999999</v>
      </c>
      <c r="AX53" s="4" t="s">
        <v>135</v>
      </c>
      <c r="AY53" s="2" t="s">
        <v>36</v>
      </c>
      <c r="AZ53" s="153">
        <v>0.107561455716068</v>
      </c>
      <c r="BA53" s="153">
        <v>3.7923446031053799E-3</v>
      </c>
    </row>
    <row r="54" spans="1:53">
      <c r="A54" s="2">
        <v>418</v>
      </c>
      <c r="B54" s="2">
        <v>418</v>
      </c>
      <c r="C54" s="2" t="s">
        <v>1495</v>
      </c>
      <c r="D54" s="2" t="s">
        <v>33</v>
      </c>
      <c r="E54" s="2" t="s">
        <v>1496</v>
      </c>
      <c r="F54" s="2" t="s">
        <v>1497</v>
      </c>
      <c r="G54" s="2" t="s">
        <v>1039</v>
      </c>
      <c r="I54" s="2" t="s">
        <v>30</v>
      </c>
      <c r="J54" s="2" t="s">
        <v>30</v>
      </c>
      <c r="K54" s="2" t="s">
        <v>315</v>
      </c>
      <c r="L54" s="2" t="s">
        <v>135</v>
      </c>
      <c r="M54" s="2" t="s">
        <v>135</v>
      </c>
      <c r="N54" s="16"/>
      <c r="O54" s="2" t="s">
        <v>1498</v>
      </c>
      <c r="P54" s="7" t="s">
        <v>1462</v>
      </c>
      <c r="Q54" s="2" t="s">
        <v>409</v>
      </c>
      <c r="R54" s="2" t="s">
        <v>407</v>
      </c>
      <c r="S54" s="2" t="s">
        <v>34</v>
      </c>
      <c r="T54" s="139">
        <v>2.38</v>
      </c>
      <c r="U54" s="2" t="s">
        <v>315</v>
      </c>
      <c r="V54" s="176">
        <v>5.6885322749172303E-2</v>
      </c>
      <c r="W54" s="2" t="s">
        <v>756</v>
      </c>
      <c r="X54" s="2" t="s">
        <v>1454</v>
      </c>
      <c r="Y54" s="172">
        <v>5.7</v>
      </c>
      <c r="Z54" s="176">
        <v>5.21E-2</v>
      </c>
      <c r="AA54" s="2" t="s">
        <v>2714</v>
      </c>
      <c r="AB54" s="4" t="s">
        <v>412</v>
      </c>
      <c r="AC54" s="2" t="s">
        <v>775</v>
      </c>
      <c r="AE54" s="153">
        <v>0</v>
      </c>
      <c r="AG54" s="2" t="s">
        <v>135</v>
      </c>
      <c r="AJ54" s="2" t="s">
        <v>135</v>
      </c>
      <c r="AK54" s="2" t="s">
        <v>893</v>
      </c>
      <c r="AL54" s="2" t="s">
        <v>1303</v>
      </c>
      <c r="AM54" s="2" t="s">
        <v>896</v>
      </c>
      <c r="AN54" s="2" t="s">
        <v>137</v>
      </c>
      <c r="AO54" s="2" t="s">
        <v>1307</v>
      </c>
      <c r="AP54" s="161">
        <v>0</v>
      </c>
      <c r="AQ54" s="139">
        <v>29714562.84</v>
      </c>
      <c r="AR54" s="165">
        <v>101.68300000000001</v>
      </c>
      <c r="AS54" s="148">
        <v>1</v>
      </c>
      <c r="AT54" s="139">
        <v>30214.59</v>
      </c>
      <c r="AU54" s="139">
        <v>30214.59</v>
      </c>
      <c r="AX54" s="4" t="s">
        <v>135</v>
      </c>
      <c r="AY54" s="2" t="s">
        <v>36</v>
      </c>
      <c r="AZ54" s="153">
        <v>0.41531649053313002</v>
      </c>
      <c r="BA54" s="153">
        <v>1.46430079526963E-2</v>
      </c>
    </row>
    <row r="55" spans="1:53">
      <c r="A55" s="2">
        <v>418</v>
      </c>
      <c r="B55" s="2">
        <v>418</v>
      </c>
      <c r="C55" s="2" t="s">
        <v>1471</v>
      </c>
      <c r="D55" s="2" t="s">
        <v>1449</v>
      </c>
      <c r="E55" s="2" t="s">
        <v>1499</v>
      </c>
      <c r="F55" s="2" t="s">
        <v>1500</v>
      </c>
      <c r="G55" s="2" t="s">
        <v>1040</v>
      </c>
      <c r="I55" s="2" t="s">
        <v>30</v>
      </c>
      <c r="J55" s="2" t="s">
        <v>30</v>
      </c>
      <c r="K55" s="2" t="s">
        <v>484</v>
      </c>
      <c r="L55" s="2" t="s">
        <v>135</v>
      </c>
      <c r="M55" s="2" t="s">
        <v>340</v>
      </c>
      <c r="N55" s="16" t="s">
        <v>2757</v>
      </c>
      <c r="O55" s="2" t="s">
        <v>1501</v>
      </c>
      <c r="P55" s="7" t="s">
        <v>2106</v>
      </c>
      <c r="Q55" s="2" t="s">
        <v>414</v>
      </c>
      <c r="R55" s="2" t="s">
        <v>407</v>
      </c>
      <c r="S55" s="2" t="s">
        <v>34</v>
      </c>
      <c r="T55" s="139">
        <v>1.9</v>
      </c>
      <c r="U55" s="2" t="s">
        <v>1317</v>
      </c>
      <c r="V55" s="161">
        <v>5.4661000000000001E-2</v>
      </c>
      <c r="W55" s="2" t="s">
        <v>755</v>
      </c>
      <c r="X55" s="2" t="s">
        <v>910</v>
      </c>
      <c r="Y55" s="172">
        <v>5.4661</v>
      </c>
      <c r="Z55" s="153">
        <v>2.6759999999999999E-2</v>
      </c>
      <c r="AA55" s="2" t="s">
        <v>1475</v>
      </c>
      <c r="AB55" s="4" t="s">
        <v>412</v>
      </c>
      <c r="AC55" s="2" t="s">
        <v>484</v>
      </c>
      <c r="AD55" s="139">
        <v>12883</v>
      </c>
      <c r="AE55" s="153">
        <v>0.82</v>
      </c>
      <c r="AF55" s="2" t="s">
        <v>1476</v>
      </c>
      <c r="AG55" s="2" t="s">
        <v>135</v>
      </c>
      <c r="AH55" s="2" t="s">
        <v>786</v>
      </c>
      <c r="AI55" s="2" t="s">
        <v>1477</v>
      </c>
      <c r="AJ55" s="2" t="s">
        <v>340</v>
      </c>
      <c r="AK55" s="2" t="s">
        <v>893</v>
      </c>
      <c r="AL55" s="2" t="s">
        <v>1303</v>
      </c>
      <c r="AM55" s="2" t="s">
        <v>896</v>
      </c>
      <c r="AN55" s="2" t="s">
        <v>137</v>
      </c>
      <c r="AO55" s="2" t="s">
        <v>1478</v>
      </c>
      <c r="AP55" s="161">
        <v>0</v>
      </c>
      <c r="AQ55" s="139">
        <v>1240775.42</v>
      </c>
      <c r="AR55" s="165">
        <v>147.29</v>
      </c>
      <c r="AS55" s="148">
        <v>1</v>
      </c>
      <c r="AT55" s="139">
        <v>1827.538</v>
      </c>
      <c r="AU55" s="139">
        <v>1827.538</v>
      </c>
      <c r="AX55" s="4" t="s">
        <v>135</v>
      </c>
      <c r="AY55" s="2" t="s">
        <v>36</v>
      </c>
      <c r="AZ55" s="153">
        <v>2.51205366954175E-2</v>
      </c>
      <c r="BA55" s="153">
        <v>8.8568652339042302E-4</v>
      </c>
    </row>
    <row r="56" spans="1:53">
      <c r="A56" s="2">
        <v>418</v>
      </c>
      <c r="B56" s="2">
        <v>418</v>
      </c>
      <c r="C56" s="2" t="s">
        <v>1298</v>
      </c>
      <c r="D56" s="2" t="s">
        <v>312</v>
      </c>
      <c r="E56" s="2" t="s">
        <v>1502</v>
      </c>
      <c r="F56" s="2" t="s">
        <v>1503</v>
      </c>
      <c r="G56" s="2" t="s">
        <v>1040</v>
      </c>
      <c r="H56" s="2" t="s">
        <v>1301</v>
      </c>
      <c r="I56" s="2" t="s">
        <v>103</v>
      </c>
      <c r="J56" s="2" t="s">
        <v>104</v>
      </c>
      <c r="K56" s="2" t="s">
        <v>452</v>
      </c>
      <c r="L56" s="2" t="s">
        <v>135</v>
      </c>
      <c r="M56" s="2" t="s">
        <v>340</v>
      </c>
      <c r="N56" s="16" t="s">
        <v>2758</v>
      </c>
      <c r="O56" s="2" t="s">
        <v>1302</v>
      </c>
      <c r="P56" s="7" t="s">
        <v>2110</v>
      </c>
      <c r="Q56" s="2" t="s">
        <v>174</v>
      </c>
      <c r="R56" s="2" t="s">
        <v>407</v>
      </c>
      <c r="S56" s="2" t="s">
        <v>108</v>
      </c>
      <c r="T56" s="139">
        <v>2.5099999999999998</v>
      </c>
      <c r="U56" s="2" t="s">
        <v>828</v>
      </c>
      <c r="V56" s="161">
        <v>0.10061</v>
      </c>
      <c r="W56" s="2" t="s">
        <v>754</v>
      </c>
      <c r="X56" s="2" t="s">
        <v>916</v>
      </c>
      <c r="Y56" s="172">
        <v>10.061</v>
      </c>
      <c r="Z56" s="153">
        <v>9.3100000000000002E-2</v>
      </c>
      <c r="AA56" s="2" t="s">
        <v>1304</v>
      </c>
      <c r="AB56" s="4" t="s">
        <v>412</v>
      </c>
      <c r="AC56" s="2" t="s">
        <v>484</v>
      </c>
      <c r="AD56" s="139">
        <v>7926</v>
      </c>
      <c r="AE56" s="153">
        <v>0.76</v>
      </c>
      <c r="AF56" s="2" t="s">
        <v>1305</v>
      </c>
      <c r="AG56" s="2" t="s">
        <v>135</v>
      </c>
      <c r="AH56" s="2" t="s">
        <v>786</v>
      </c>
      <c r="AI56" s="2" t="s">
        <v>1306</v>
      </c>
      <c r="AJ56" s="2" t="s">
        <v>135</v>
      </c>
      <c r="AK56" s="2" t="s">
        <v>893</v>
      </c>
      <c r="AL56" s="2" t="s">
        <v>1303</v>
      </c>
      <c r="AM56" s="2" t="s">
        <v>896</v>
      </c>
      <c r="AN56" s="2" t="s">
        <v>137</v>
      </c>
      <c r="AO56" s="2" t="s">
        <v>1307</v>
      </c>
      <c r="AP56" s="161">
        <v>1.4999999999999999E-2</v>
      </c>
      <c r="AQ56" s="139">
        <v>314771.27</v>
      </c>
      <c r="AR56" s="165">
        <v>99.44</v>
      </c>
      <c r="AS56" s="148">
        <v>3.71</v>
      </c>
      <c r="AT56" s="139">
        <v>1161.2619999999999</v>
      </c>
      <c r="AU56" s="139">
        <v>313.00900000000001</v>
      </c>
      <c r="AX56" s="4" t="s">
        <v>135</v>
      </c>
      <c r="AY56" s="2" t="s">
        <v>36</v>
      </c>
      <c r="AZ56" s="153">
        <v>1.5962193887112099E-2</v>
      </c>
      <c r="BA56" s="153">
        <v>5.6278654317680704E-4</v>
      </c>
    </row>
  </sheetData>
  <sheetProtection formatColumns="0"/>
  <customSheetViews>
    <customSheetView guid="{AE318230-F718-49FC-82EB-7CAC3DCD05F1}" showGridLines="0" topLeftCell="S1">
      <selection activeCell="AG2" sqref="AG2"/>
      <pageMargins left="0.7" right="0.7" top="0.75" bottom="0.75" header="0.3" footer="0.3"/>
    </customSheetView>
  </customSheetViews>
  <dataValidations count="21">
    <dataValidation type="list" allowBlank="1" showInputMessage="1" showErrorMessage="1" sqref="K2:K20" xr:uid="{00000000-0002-0000-1700-000000000000}">
      <formula1>Industry_sectors</formula1>
    </dataValidation>
    <dataValidation type="list" allowBlank="1" showInputMessage="1" showErrorMessage="1" sqref="L2:L20" xr:uid="{00000000-0002-0000-1700-000001000000}">
      <formula1>Holding_interest</formula1>
    </dataValidation>
    <dataValidation type="list" allowBlank="1" showInputMessage="1" showErrorMessage="1" sqref="Q2:Q20" xr:uid="{00000000-0002-0000-1700-000002000000}">
      <formula1>Rating_Agency</formula1>
    </dataValidation>
    <dataValidation type="list" allowBlank="1" showInputMessage="1" showErrorMessage="1" sqref="M2:M20" xr:uid="{00000000-0002-0000-1700-000003000000}">
      <formula1>Consortium</formula1>
    </dataValidation>
    <dataValidation type="list" allowBlank="1" showInputMessage="1" showErrorMessage="1" sqref="W2:W20" xr:uid="{00000000-0002-0000-1700-000004000000}">
      <formula1>Linked_Type</formula1>
    </dataValidation>
    <dataValidation type="list" allowBlank="1" showInputMessage="1" showErrorMessage="1" sqref="AC2:AC20" xr:uid="{00000000-0002-0000-1700-000005000000}">
      <formula1>Type_of_Security</formula1>
    </dataValidation>
    <dataValidation type="list" allowBlank="1" showInputMessage="1" showErrorMessage="1" sqref="AM2:AM20" xr:uid="{00000000-0002-0000-1700-000006000000}">
      <formula1>Dependence_Independence</formula1>
    </dataValidation>
    <dataValidation type="list" allowBlank="1" showInputMessage="1" showErrorMessage="1" sqref="J2:J20" xr:uid="{00000000-0002-0000-1700-000007000000}">
      <formula1>Country_list</formula1>
    </dataValidation>
    <dataValidation type="list" allowBlank="1" showInputMessage="1" showErrorMessage="1" sqref="AH2:AH20" xr:uid="{00000000-0002-0000-1700-000008000000}">
      <formula1>Amoritization</formula1>
    </dataValidation>
    <dataValidation type="list" allowBlank="1" showInputMessage="1" showErrorMessage="1" sqref="U2:U20" xr:uid="{00000000-0002-0000-1700-000009000000}">
      <formula1>Type_of_Interest_Rate</formula1>
    </dataValidation>
    <dataValidation type="list" allowBlank="1" showInputMessage="1" showErrorMessage="1" sqref="AK2:AK20" xr:uid="{00000000-0002-0000-1700-00000A000000}">
      <formula1>Valuation_Loans</formula1>
    </dataValidation>
    <dataValidation type="list" allowBlank="1" showInputMessage="1" showErrorMessage="1" sqref="X2:X20" xr:uid="{00000000-0002-0000-1700-00000B000000}">
      <formula1>Underlying_Interest_Rates</formula1>
    </dataValidation>
    <dataValidation type="list" allowBlank="1" showInputMessage="1" showErrorMessage="1" sqref="AB2:AB20" xr:uid="{00000000-0002-0000-1700-00000C000000}">
      <formula1>Subordination_Risk</formula1>
    </dataValidation>
    <dataValidation type="list" allowBlank="1" showInputMessage="1" showErrorMessage="1" sqref="AX2:AX20" xr:uid="{00000000-0002-0000-1700-00000D000000}">
      <formula1>Yes_No_Bad_Debt</formula1>
    </dataValidation>
    <dataValidation type="list" allowBlank="1" showInputMessage="1" showErrorMessage="1" sqref="AG2:AG20" xr:uid="{00000000-0002-0000-1700-00000E000000}">
      <formula1>Recourse_Nonrecourse</formula1>
    </dataValidation>
    <dataValidation type="list" allowBlank="1" showInputMessage="1" showErrorMessage="1" sqref="AJ2:AJ20" xr:uid="{00000000-0002-0000-1700-00000F000000}">
      <formula1>Repayment_Rights</formula1>
    </dataValidation>
    <dataValidation type="list" allowBlank="1" showInputMessage="1" showErrorMessage="1" sqref="D2:D20" xr:uid="{00000000-0002-0000-1700-000010000000}">
      <formula1>issuer_number_loan</formula1>
    </dataValidation>
    <dataValidation type="list" allowBlank="1" showInputMessage="1" showErrorMessage="1" sqref="H2:H20" xr:uid="{00000000-0002-0000-1700-000011000000}">
      <formula1>real_estate_loans</formula1>
    </dataValidation>
    <dataValidation type="list" allowBlank="1" showInputMessage="1" showErrorMessage="1" sqref="I2:I20" xr:uid="{00000000-0002-0000-1700-000012000000}">
      <formula1>israel_abroad</formula1>
    </dataValidation>
    <dataValidation type="list" allowBlank="1" showInputMessage="1" showErrorMessage="1" sqref="AY2:AY20" xr:uid="{00000000-0002-0000-1700-000013000000}">
      <formula1 xml:space="preserve"> In_the_books</formula1>
    </dataValidation>
    <dataValidation type="list" allowBlank="1" showInputMessage="1" showErrorMessage="1" sqref="R2:R20" xr:uid="{00000000-0002-0000-1700-000014000000}">
      <formula1>what_is_rated_loans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700-000015000000}">
          <x14:formula1>
            <xm:f>'אפשרויות בחירה'!$C$970:$C$976</xm:f>
          </x14:formula1>
          <xm:sqref>G2:G20</xm:sqref>
        </x14:dataValidation>
      </x14:dataValidations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25"/>
  <dimension ref="A1:AD1"/>
  <sheetViews>
    <sheetView rightToLeft="1" zoomScale="70" zoomScaleNormal="70" workbookViewId="0">
      <selection sqref="A1:AD1"/>
    </sheetView>
  </sheetViews>
  <sheetFormatPr defaultColWidth="0" defaultRowHeight="14.25" zeroHeight="1"/>
  <cols>
    <col min="1" max="4" width="11.625" style="2" customWidth="1"/>
    <col min="5" max="5" width="11.625" style="4" customWidth="1"/>
    <col min="6" max="16" width="11.625" style="2" customWidth="1"/>
    <col min="17" max="17" width="13.375" style="2" customWidth="1"/>
    <col min="18" max="19" width="11.625" style="2" customWidth="1"/>
    <col min="20" max="20" width="11.625" style="136" customWidth="1"/>
    <col min="21" max="30" width="11.625" style="2" customWidth="1"/>
    <col min="31" max="16384" width="9" style="2" hidden="1"/>
  </cols>
  <sheetData>
    <row r="1" spans="1:30" ht="66.75" customHeight="1">
      <c r="A1" s="15" t="s">
        <v>0</v>
      </c>
      <c r="B1" s="15" t="s">
        <v>1</v>
      </c>
      <c r="C1" s="15" t="s">
        <v>2</v>
      </c>
      <c r="D1" s="15" t="s">
        <v>143</v>
      </c>
      <c r="E1" s="15" t="s">
        <v>144</v>
      </c>
      <c r="F1" s="15" t="s">
        <v>3</v>
      </c>
      <c r="G1" s="15" t="s">
        <v>4</v>
      </c>
      <c r="H1" s="15" t="s">
        <v>145</v>
      </c>
      <c r="I1" s="15" t="s">
        <v>5</v>
      </c>
      <c r="J1" s="15" t="s">
        <v>6</v>
      </c>
      <c r="K1" s="15" t="s">
        <v>7</v>
      </c>
      <c r="L1" s="15" t="s">
        <v>121</v>
      </c>
      <c r="M1" s="15" t="s">
        <v>175</v>
      </c>
      <c r="N1" s="15" t="s">
        <v>154</v>
      </c>
      <c r="O1" s="15" t="s">
        <v>9</v>
      </c>
      <c r="P1" s="15" t="s">
        <v>10</v>
      </c>
      <c r="Q1" s="15" t="s">
        <v>176</v>
      </c>
      <c r="R1" s="15" t="s">
        <v>11</v>
      </c>
      <c r="S1" s="15" t="s">
        <v>12</v>
      </c>
      <c r="T1" s="134" t="s">
        <v>14</v>
      </c>
      <c r="U1" s="15" t="s">
        <v>15</v>
      </c>
      <c r="V1" s="15" t="s">
        <v>147</v>
      </c>
      <c r="W1" s="15" t="s">
        <v>148</v>
      </c>
      <c r="X1" s="15" t="s">
        <v>130</v>
      </c>
      <c r="Y1" s="15" t="s">
        <v>17</v>
      </c>
      <c r="Z1" s="15" t="s">
        <v>18</v>
      </c>
      <c r="AA1" s="15" t="s">
        <v>19</v>
      </c>
      <c r="AB1" s="15" t="s">
        <v>20</v>
      </c>
      <c r="AC1" s="15" t="s">
        <v>24</v>
      </c>
      <c r="AD1" s="15" t="s">
        <v>25</v>
      </c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pageMargins left="0.7" right="0.7" top="0.75" bottom="0.75" header="0.3" footer="0.3"/>
  <pageSetup paperSize="0" orientation="portrait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26"/>
  <dimension ref="A1:V2"/>
  <sheetViews>
    <sheetView rightToLeft="1" zoomScale="70" zoomScaleNormal="70" workbookViewId="0">
      <selection sqref="A1:V2"/>
    </sheetView>
  </sheetViews>
  <sheetFormatPr defaultColWidth="0" defaultRowHeight="14.25" zeroHeight="1"/>
  <cols>
    <col min="1" max="4" width="11.625" style="2" customWidth="1"/>
    <col min="5" max="5" width="11.625" style="4" customWidth="1"/>
    <col min="6" max="14" width="11.625" style="2" customWidth="1"/>
    <col min="15" max="15" width="11.625" style="136" customWidth="1"/>
    <col min="16" max="22" width="11.625" style="2" customWidth="1"/>
    <col min="23" max="16384" width="9" style="2" hidden="1"/>
  </cols>
  <sheetData>
    <row r="1" spans="1:22" ht="66.75" customHeight="1">
      <c r="A1" s="15" t="s">
        <v>0</v>
      </c>
      <c r="B1" s="15" t="s">
        <v>1</v>
      </c>
      <c r="C1" s="15" t="s">
        <v>163</v>
      </c>
      <c r="D1" s="15" t="s">
        <v>164</v>
      </c>
      <c r="E1" s="15" t="s">
        <v>165</v>
      </c>
      <c r="F1" s="15" t="s">
        <v>5</v>
      </c>
      <c r="G1" s="15" t="s">
        <v>166</v>
      </c>
      <c r="H1" s="15" t="s">
        <v>6</v>
      </c>
      <c r="I1" s="15" t="s">
        <v>7</v>
      </c>
      <c r="J1" s="15" t="s">
        <v>121</v>
      </c>
      <c r="K1" s="15" t="s">
        <v>167</v>
      </c>
      <c r="L1" s="15" t="s">
        <v>10</v>
      </c>
      <c r="M1" s="15" t="s">
        <v>11</v>
      </c>
      <c r="N1" s="15" t="s">
        <v>12</v>
      </c>
      <c r="O1" s="149" t="s">
        <v>14</v>
      </c>
      <c r="P1" s="152" t="s">
        <v>15</v>
      </c>
      <c r="Q1" s="15" t="s">
        <v>131</v>
      </c>
      <c r="R1" s="147" t="s">
        <v>18</v>
      </c>
      <c r="S1" s="157" t="s">
        <v>168</v>
      </c>
      <c r="T1" s="15" t="s">
        <v>20</v>
      </c>
      <c r="U1" s="152" t="s">
        <v>24</v>
      </c>
      <c r="V1" s="152" t="s">
        <v>25</v>
      </c>
    </row>
    <row r="2" spans="1:22">
      <c r="A2" s="16">
        <v>418</v>
      </c>
      <c r="B2" s="16">
        <v>418</v>
      </c>
      <c r="C2" s="16" t="s">
        <v>169</v>
      </c>
      <c r="D2" s="2" t="s">
        <v>170</v>
      </c>
      <c r="E2" s="14" t="s">
        <v>171</v>
      </c>
      <c r="F2" s="16" t="s">
        <v>172</v>
      </c>
      <c r="G2" s="16"/>
      <c r="H2" s="14" t="s">
        <v>30</v>
      </c>
      <c r="I2" s="14" t="s">
        <v>30</v>
      </c>
      <c r="J2" s="16" t="s">
        <v>135</v>
      </c>
      <c r="K2" s="16" t="s">
        <v>173</v>
      </c>
      <c r="L2" s="2" t="s">
        <v>174</v>
      </c>
      <c r="M2" s="14" t="s">
        <v>108</v>
      </c>
      <c r="N2" s="141">
        <v>0</v>
      </c>
      <c r="O2" s="160">
        <v>0</v>
      </c>
      <c r="P2" s="162">
        <v>0</v>
      </c>
      <c r="Q2" s="139">
        <v>238.458</v>
      </c>
      <c r="R2" s="163">
        <v>3.71</v>
      </c>
      <c r="S2" s="164">
        <v>100</v>
      </c>
      <c r="T2" s="141">
        <v>884.67899999999997</v>
      </c>
      <c r="U2" s="162">
        <v>1</v>
      </c>
      <c r="V2" s="162">
        <v>4.2874532702742198E-4</v>
      </c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  <pageSetup orientation="portrait"/>
    </customSheetView>
  </customSheetViews>
  <dataValidations count="5">
    <dataValidation type="list" allowBlank="1" showInputMessage="1" showErrorMessage="1" sqref="H2" xr:uid="{00000000-0002-0000-1900-000000000000}">
      <formula1>israel_abroad</formula1>
    </dataValidation>
    <dataValidation type="list" allowBlank="1" showInputMessage="1" showErrorMessage="1" sqref="J2" xr:uid="{00000000-0002-0000-1900-000001000000}">
      <formula1>Holding_interest</formula1>
    </dataValidation>
    <dataValidation type="list" allowBlank="1" showInputMessage="1" showErrorMessage="1" sqref="I2" xr:uid="{00000000-0002-0000-1900-000002000000}">
      <formula1>Country_list</formula1>
    </dataValidation>
    <dataValidation type="list" allowBlank="1" showInputMessage="1" showErrorMessage="1" sqref="E2" xr:uid="{00000000-0002-0000-1900-000003000000}">
      <formula1>Issuer_Number_Banks</formula1>
    </dataValidation>
    <dataValidation type="list" allowBlank="1" showInputMessage="1" showErrorMessage="1" sqref="L2" xr:uid="{00000000-0002-0000-1900-000004000000}">
      <formula1>Rating_Agency</formula1>
    </dataValidation>
  </dataValidations>
  <pageMargins left="0.7" right="0.7" top="0.75" bottom="0.75" header="0.3" footer="0.3"/>
  <pageSetup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900-000005000000}">
          <x14:formula1>
            <xm:f>'אפשרויות בחירה'!$C$992:$C$997</xm:f>
          </x14:formula1>
          <xm:sqref>F2</xm:sqref>
        </x14:dataValidation>
      </x14:dataValidations>
    </ext>
  </extLst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27"/>
  <dimension ref="A1:X1"/>
  <sheetViews>
    <sheetView rightToLeft="1" zoomScale="70" zoomScaleNormal="70" workbookViewId="0">
      <selection sqref="A1:X1"/>
    </sheetView>
  </sheetViews>
  <sheetFormatPr defaultColWidth="0" defaultRowHeight="14.25" zeroHeight="1"/>
  <cols>
    <col min="1" max="24" width="11.625" style="2" customWidth="1"/>
    <col min="25" max="16384" width="9" style="2" hidden="1"/>
  </cols>
  <sheetData>
    <row r="1" spans="1:24" ht="66.75" customHeight="1">
      <c r="A1" s="15" t="s">
        <v>0</v>
      </c>
      <c r="B1" s="15" t="s">
        <v>1</v>
      </c>
      <c r="C1" s="15" t="s">
        <v>152</v>
      </c>
      <c r="D1" s="15" t="s">
        <v>5</v>
      </c>
      <c r="E1" s="15" t="s">
        <v>153</v>
      </c>
      <c r="F1" s="15" t="s">
        <v>121</v>
      </c>
      <c r="G1" s="15" t="s">
        <v>154</v>
      </c>
      <c r="H1" s="15" t="s">
        <v>155</v>
      </c>
      <c r="I1" s="15" t="s">
        <v>156</v>
      </c>
      <c r="J1" s="15" t="s">
        <v>157</v>
      </c>
      <c r="K1" s="15" t="s">
        <v>158</v>
      </c>
      <c r="L1" s="15" t="s">
        <v>159</v>
      </c>
      <c r="M1" s="15" t="s">
        <v>147</v>
      </c>
      <c r="N1" s="15" t="s">
        <v>160</v>
      </c>
      <c r="O1" s="15" t="s">
        <v>148</v>
      </c>
      <c r="P1" s="15" t="s">
        <v>130</v>
      </c>
      <c r="Q1" s="15" t="s">
        <v>11</v>
      </c>
      <c r="R1" s="15" t="s">
        <v>161</v>
      </c>
      <c r="S1" s="15" t="s">
        <v>20</v>
      </c>
      <c r="T1" s="15" t="s">
        <v>21</v>
      </c>
      <c r="U1" s="15" t="s">
        <v>162</v>
      </c>
      <c r="V1" s="15" t="s">
        <v>22</v>
      </c>
      <c r="W1" s="15" t="s">
        <v>24</v>
      </c>
      <c r="X1" s="15" t="s">
        <v>25</v>
      </c>
    </row>
  </sheetData>
  <sheetProtection formatColumns="0"/>
  <customSheetViews>
    <customSheetView guid="{AE318230-F718-49FC-82EB-7CAC3DCD05F1}" showGridLines="0" hiddenRows="1">
      <selection activeCell="A3" sqref="A3:XFD3"/>
      <pageMargins left="0.7" right="0.7" top="0.75" bottom="0.75" header="0.3" footer="0.3"/>
      <pageSetup orientation="portrait"/>
    </customSheetView>
  </customSheetViews>
  <pageMargins left="0.7" right="0.7" top="0.75" bottom="0.75" header="0.3" footer="0.3"/>
  <pageSetup orientation="portrait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28"/>
  <dimension ref="A1:W1"/>
  <sheetViews>
    <sheetView rightToLeft="1" zoomScale="70" zoomScaleNormal="70" workbookViewId="0">
      <selection sqref="A1:W1"/>
    </sheetView>
  </sheetViews>
  <sheetFormatPr defaultColWidth="0" defaultRowHeight="14.25" zeroHeight="1"/>
  <cols>
    <col min="1" max="4" width="11.625" style="2" customWidth="1"/>
    <col min="5" max="5" width="11.625" style="4" customWidth="1"/>
    <col min="6" max="23" width="11.625" style="2" customWidth="1"/>
    <col min="24" max="16384" width="9" style="2" hidden="1"/>
  </cols>
  <sheetData>
    <row r="1" spans="1:23" ht="66.75" customHeight="1">
      <c r="A1" s="15" t="s">
        <v>0</v>
      </c>
      <c r="B1" s="15" t="s">
        <v>1</v>
      </c>
      <c r="C1" s="15" t="s">
        <v>2</v>
      </c>
      <c r="D1" s="15" t="s">
        <v>143</v>
      </c>
      <c r="E1" s="15" t="s">
        <v>144</v>
      </c>
      <c r="F1" s="15" t="s">
        <v>3</v>
      </c>
      <c r="G1" s="15" t="s">
        <v>4</v>
      </c>
      <c r="H1" s="15" t="s">
        <v>145</v>
      </c>
      <c r="I1" s="15" t="s">
        <v>5</v>
      </c>
      <c r="J1" s="15" t="s">
        <v>6</v>
      </c>
      <c r="K1" s="15" t="s">
        <v>7</v>
      </c>
      <c r="L1" s="15" t="s">
        <v>146</v>
      </c>
      <c r="M1" s="15" t="s">
        <v>121</v>
      </c>
      <c r="N1" s="15" t="s">
        <v>11</v>
      </c>
      <c r="O1" s="15" t="s">
        <v>147</v>
      </c>
      <c r="P1" s="15" t="s">
        <v>148</v>
      </c>
      <c r="Q1" s="15" t="s">
        <v>130</v>
      </c>
      <c r="R1" s="15" t="s">
        <v>149</v>
      </c>
      <c r="S1" s="15" t="s">
        <v>150</v>
      </c>
      <c r="T1" s="15" t="s">
        <v>151</v>
      </c>
      <c r="U1" s="15" t="s">
        <v>20</v>
      </c>
      <c r="V1" s="15" t="s">
        <v>24</v>
      </c>
      <c r="W1" s="15" t="s">
        <v>25</v>
      </c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pageMargins left="0.7" right="0.7" top="0.75" bottom="0.75" header="0.3" footer="0.3"/>
  <pageSetup paperSize="9" orientation="portrait" verticalDpi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29"/>
  <dimension ref="A1:R7"/>
  <sheetViews>
    <sheetView rightToLeft="1" zoomScale="70" zoomScaleNormal="70" workbookViewId="0">
      <selection sqref="A1:R7"/>
    </sheetView>
  </sheetViews>
  <sheetFormatPr defaultColWidth="0" defaultRowHeight="14.25" zeroHeight="1"/>
  <cols>
    <col min="1" max="18" width="11.625" style="2" customWidth="1"/>
    <col min="19" max="16384" width="9" style="2" hidden="1"/>
  </cols>
  <sheetData>
    <row r="1" spans="1:18" ht="66.75" customHeight="1">
      <c r="A1" s="15" t="s">
        <v>0</v>
      </c>
      <c r="B1" s="15" t="s">
        <v>1</v>
      </c>
      <c r="C1" s="15" t="s">
        <v>127</v>
      </c>
      <c r="D1" s="15" t="s">
        <v>128</v>
      </c>
      <c r="E1" s="15" t="s">
        <v>5</v>
      </c>
      <c r="F1" s="15" t="s">
        <v>6</v>
      </c>
      <c r="G1" s="15" t="s">
        <v>7</v>
      </c>
      <c r="H1" s="15" t="s">
        <v>121</v>
      </c>
      <c r="I1" s="15" t="s">
        <v>129</v>
      </c>
      <c r="J1" s="15" t="s">
        <v>11</v>
      </c>
      <c r="K1" s="15" t="s">
        <v>130</v>
      </c>
      <c r="L1" s="15" t="s">
        <v>131</v>
      </c>
      <c r="M1" s="147" t="s">
        <v>18</v>
      </c>
      <c r="N1" s="15" t="s">
        <v>20</v>
      </c>
      <c r="O1" s="15" t="s">
        <v>21</v>
      </c>
      <c r="P1" s="15" t="s">
        <v>22</v>
      </c>
      <c r="Q1" s="152" t="s">
        <v>24</v>
      </c>
      <c r="R1" s="152" t="s">
        <v>25</v>
      </c>
    </row>
    <row r="2" spans="1:18">
      <c r="A2" s="16">
        <v>418</v>
      </c>
      <c r="B2" s="16">
        <v>418</v>
      </c>
      <c r="C2" s="23" t="s">
        <v>132</v>
      </c>
      <c r="D2" s="23" t="s">
        <v>133</v>
      </c>
      <c r="E2" s="23" t="s">
        <v>134</v>
      </c>
      <c r="F2" s="14" t="s">
        <v>30</v>
      </c>
      <c r="G2" s="14" t="s">
        <v>30</v>
      </c>
      <c r="H2" s="16" t="s">
        <v>135</v>
      </c>
      <c r="I2" s="16" t="s">
        <v>136</v>
      </c>
      <c r="J2" s="14" t="s">
        <v>34</v>
      </c>
      <c r="K2" s="16" t="s">
        <v>137</v>
      </c>
      <c r="L2" s="139">
        <v>-478.697</v>
      </c>
      <c r="M2" s="163">
        <v>1</v>
      </c>
      <c r="N2" s="141">
        <v>-478.697</v>
      </c>
      <c r="O2" s="16"/>
      <c r="P2" s="14" t="s">
        <v>36</v>
      </c>
      <c r="Q2" s="162">
        <v>-5.8920800000000002E-2</v>
      </c>
      <c r="R2" s="162">
        <v>-2.31992592007173E-4</v>
      </c>
    </row>
    <row r="3" spans="1:18">
      <c r="A3" s="16">
        <v>418</v>
      </c>
      <c r="B3" s="16">
        <v>418</v>
      </c>
      <c r="C3" s="23" t="s">
        <v>138</v>
      </c>
      <c r="D3" s="16" t="s">
        <v>139</v>
      </c>
      <c r="E3" s="23" t="s">
        <v>140</v>
      </c>
      <c r="F3" s="14" t="s">
        <v>30</v>
      </c>
      <c r="G3" s="14" t="s">
        <v>30</v>
      </c>
      <c r="H3" s="16" t="s">
        <v>135</v>
      </c>
      <c r="I3" s="16" t="s">
        <v>136</v>
      </c>
      <c r="J3" s="14" t="s">
        <v>34</v>
      </c>
      <c r="K3" s="16" t="s">
        <v>137</v>
      </c>
      <c r="L3" s="139">
        <v>-15.928000000000001</v>
      </c>
      <c r="M3" s="163">
        <v>1</v>
      </c>
      <c r="N3" s="141">
        <v>-15.928000000000001</v>
      </c>
      <c r="O3" s="16"/>
      <c r="P3" s="14" t="s">
        <v>36</v>
      </c>
      <c r="Q3" s="162">
        <v>-1.9605E-3</v>
      </c>
      <c r="R3" s="162">
        <v>-7.7192791866828699E-6</v>
      </c>
    </row>
    <row r="4" spans="1:18">
      <c r="A4" s="16">
        <v>418</v>
      </c>
      <c r="B4" s="16">
        <v>418</v>
      </c>
      <c r="C4" s="2" t="s">
        <v>1459</v>
      </c>
      <c r="D4" s="2" t="s">
        <v>1460</v>
      </c>
      <c r="E4" s="23" t="s">
        <v>134</v>
      </c>
      <c r="F4" s="14" t="s">
        <v>30</v>
      </c>
      <c r="G4" s="2" t="s">
        <v>30</v>
      </c>
      <c r="H4" s="2" t="s">
        <v>135</v>
      </c>
      <c r="I4" s="2" t="s">
        <v>1461</v>
      </c>
      <c r="J4" s="2" t="s">
        <v>34</v>
      </c>
      <c r="K4" s="16" t="s">
        <v>137</v>
      </c>
      <c r="L4" s="139">
        <v>8619.0409999999993</v>
      </c>
      <c r="M4" s="163">
        <v>1</v>
      </c>
      <c r="N4" s="139">
        <v>8619.0409999999993</v>
      </c>
      <c r="O4" s="16"/>
      <c r="P4" s="14" t="s">
        <v>36</v>
      </c>
      <c r="Q4" s="16">
        <v>106.08799999999999</v>
      </c>
      <c r="R4" s="153">
        <v>4.1770775618431002E-3</v>
      </c>
    </row>
    <row r="5" spans="1:18">
      <c r="A5" s="16">
        <v>418</v>
      </c>
      <c r="B5" s="16">
        <v>1456</v>
      </c>
      <c r="C5" s="23" t="s">
        <v>132</v>
      </c>
      <c r="D5" s="16" t="s">
        <v>133</v>
      </c>
      <c r="E5" s="23" t="s">
        <v>134</v>
      </c>
      <c r="F5" s="14" t="s">
        <v>30</v>
      </c>
      <c r="G5" s="14" t="s">
        <v>30</v>
      </c>
      <c r="H5" s="16" t="s">
        <v>135</v>
      </c>
      <c r="I5" s="16" t="s">
        <v>136</v>
      </c>
      <c r="J5" s="14" t="s">
        <v>34</v>
      </c>
      <c r="K5" s="16" t="s">
        <v>137</v>
      </c>
      <c r="L5" s="139">
        <v>-31.547000000000001</v>
      </c>
      <c r="M5" s="163">
        <v>1</v>
      </c>
      <c r="N5" s="141">
        <v>-31.547000000000001</v>
      </c>
      <c r="O5" s="16"/>
      <c r="P5" s="14" t="s">
        <v>36</v>
      </c>
      <c r="Q5" s="162">
        <v>0.80537956384578102</v>
      </c>
      <c r="R5" s="162">
        <v>-1.0699398164974901E-3</v>
      </c>
    </row>
    <row r="6" spans="1:18">
      <c r="A6" s="16">
        <v>418</v>
      </c>
      <c r="B6" s="16">
        <v>1456</v>
      </c>
      <c r="C6" s="23" t="s">
        <v>138</v>
      </c>
      <c r="D6" s="16" t="s">
        <v>139</v>
      </c>
      <c r="E6" s="23" t="s">
        <v>140</v>
      </c>
      <c r="F6" s="14" t="s">
        <v>30</v>
      </c>
      <c r="G6" s="14" t="s">
        <v>30</v>
      </c>
      <c r="H6" s="16" t="s">
        <v>135</v>
      </c>
      <c r="I6" s="16" t="s">
        <v>136</v>
      </c>
      <c r="J6" s="14" t="s">
        <v>34</v>
      </c>
      <c r="K6" s="16" t="s">
        <v>137</v>
      </c>
      <c r="L6" s="139">
        <v>-7.6760000000000002</v>
      </c>
      <c r="M6" s="163">
        <v>1</v>
      </c>
      <c r="N6" s="141">
        <v>-7.6760000000000002</v>
      </c>
      <c r="O6" s="16"/>
      <c r="P6" s="14" t="s">
        <v>36</v>
      </c>
      <c r="Q6" s="162">
        <v>0.19596355280266101</v>
      </c>
      <c r="R6" s="162">
        <v>-2.6033589271210399E-4</v>
      </c>
    </row>
    <row r="7" spans="1:18">
      <c r="A7" s="16">
        <v>418</v>
      </c>
      <c r="B7" s="16">
        <v>1456</v>
      </c>
      <c r="C7" s="23" t="s">
        <v>141</v>
      </c>
      <c r="D7" s="16" t="s">
        <v>142</v>
      </c>
      <c r="E7" s="23" t="s">
        <v>134</v>
      </c>
      <c r="F7" s="14" t="s">
        <v>30</v>
      </c>
      <c r="G7" s="14" t="s">
        <v>30</v>
      </c>
      <c r="H7" s="16" t="s">
        <v>135</v>
      </c>
      <c r="I7" s="16" t="s">
        <v>136</v>
      </c>
      <c r="J7" s="14" t="s">
        <v>34</v>
      </c>
      <c r="K7" s="16" t="s">
        <v>137</v>
      </c>
      <c r="L7" s="139">
        <v>5.2999999999999999E-2</v>
      </c>
      <c r="M7" s="163">
        <v>1</v>
      </c>
      <c r="N7" s="141">
        <v>5.2999999999999999E-2</v>
      </c>
      <c r="O7" s="16"/>
      <c r="P7" s="14" t="s">
        <v>36</v>
      </c>
      <c r="Q7" s="162">
        <v>-1.34311664844273E-3</v>
      </c>
      <c r="R7" s="162">
        <v>1.7843189036327699E-6</v>
      </c>
    </row>
  </sheetData>
  <sheetProtection formatColumns="0"/>
  <customSheetViews>
    <customSheetView guid="{AE318230-F718-49FC-82EB-7CAC3DCD05F1}" showGridLines="0" hiddenRows="1">
      <selection activeCell="K2" sqref="K2"/>
      <pageMargins left="0.7" right="0.7" top="0.75" bottom="0.75" header="0.3" footer="0.3"/>
      <pageSetup orientation="portrait"/>
    </customSheetView>
  </customSheetViews>
  <dataValidations count="5">
    <dataValidation type="list" allowBlank="1" showInputMessage="1" showErrorMessage="1" sqref="H2:H7" xr:uid="{00000000-0002-0000-1C00-000001000000}">
      <formula1>Holding_interest</formula1>
    </dataValidation>
    <dataValidation type="list" allowBlank="1" showInputMessage="1" showErrorMessage="1" sqref="G2:G7" xr:uid="{00000000-0002-0000-1C00-000003000000}">
      <formula1>Country_list</formula1>
    </dataValidation>
    <dataValidation type="list" allowBlank="1" showInputMessage="1" showErrorMessage="1" sqref="F2:F7" xr:uid="{00000000-0002-0000-1C00-000000000000}">
      <formula1>israel_abroad</formula1>
    </dataValidation>
    <dataValidation type="list" allowBlank="1" showInputMessage="1" showErrorMessage="1" sqref="P2:P7" xr:uid="{00000000-0002-0000-1C00-000002000000}">
      <formula1>In_the_books</formula1>
    </dataValidation>
    <dataValidation type="list" allowBlank="1" showInputMessage="1" showErrorMessage="1" sqref="E2:E7" xr:uid="{00000000-0002-0000-1C00-000004000000}">
      <formula1>other_investments</formula1>
    </dataValidation>
  </dataValidation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A1:Q11"/>
  <sheetViews>
    <sheetView rightToLeft="1" zoomScale="70" zoomScaleNormal="70" workbookViewId="0">
      <selection activeCell="Q11" sqref="Q11"/>
    </sheetView>
  </sheetViews>
  <sheetFormatPr defaultColWidth="0" defaultRowHeight="14.25" zeroHeight="1"/>
  <cols>
    <col min="1" max="4" width="11.625" style="2" customWidth="1"/>
    <col min="5" max="5" width="11.625" style="4" customWidth="1"/>
    <col min="6" max="13" width="11.625" style="2" customWidth="1"/>
    <col min="14" max="14" width="11.625" style="136" customWidth="1"/>
    <col min="15" max="17" width="11.625" style="2" customWidth="1"/>
    <col min="18" max="16384" width="9" style="2" hidden="1"/>
  </cols>
  <sheetData>
    <row r="1" spans="1:17" s="3" customFormat="1" ht="66.75" customHeight="1">
      <c r="A1" s="15" t="s">
        <v>0</v>
      </c>
      <c r="B1" s="15" t="s">
        <v>1</v>
      </c>
      <c r="C1" s="15" t="s">
        <v>163</v>
      </c>
      <c r="D1" s="15" t="s">
        <v>164</v>
      </c>
      <c r="E1" s="15" t="s">
        <v>165</v>
      </c>
      <c r="F1" s="15" t="s">
        <v>5</v>
      </c>
      <c r="G1" s="15" t="s">
        <v>6</v>
      </c>
      <c r="H1" s="15" t="s">
        <v>121</v>
      </c>
      <c r="I1" s="15" t="s">
        <v>167</v>
      </c>
      <c r="J1" s="15" t="s">
        <v>10</v>
      </c>
      <c r="K1" s="15" t="s">
        <v>11</v>
      </c>
      <c r="L1" s="15" t="s">
        <v>131</v>
      </c>
      <c r="M1" s="147" t="s">
        <v>18</v>
      </c>
      <c r="N1" s="149" t="s">
        <v>14</v>
      </c>
      <c r="O1" s="15" t="s">
        <v>20</v>
      </c>
      <c r="P1" s="152" t="s">
        <v>24</v>
      </c>
      <c r="Q1" s="152" t="s">
        <v>25</v>
      </c>
    </row>
    <row r="2" spans="1:17">
      <c r="A2" s="2">
        <v>418</v>
      </c>
      <c r="B2" s="2">
        <v>418</v>
      </c>
      <c r="C2" s="2" t="s">
        <v>169</v>
      </c>
      <c r="D2" s="2" t="s">
        <v>170</v>
      </c>
      <c r="E2" s="4" t="s">
        <v>171</v>
      </c>
      <c r="F2" s="2" t="s">
        <v>951</v>
      </c>
      <c r="G2" s="2" t="s">
        <v>30</v>
      </c>
      <c r="H2" s="2" t="s">
        <v>135</v>
      </c>
      <c r="I2" s="2" t="s">
        <v>173</v>
      </c>
      <c r="J2" s="2" t="s">
        <v>174</v>
      </c>
      <c r="K2" s="2" t="s">
        <v>34</v>
      </c>
      <c r="L2" s="138">
        <v>0</v>
      </c>
      <c r="M2" s="148">
        <v>1</v>
      </c>
      <c r="N2" s="150">
        <v>3.7999999999999999E-2</v>
      </c>
      <c r="O2" s="139">
        <v>0</v>
      </c>
      <c r="P2" s="153">
        <v>9.8807775917880209E-10</v>
      </c>
      <c r="Q2" s="153">
        <v>4.3617031241164694E-11</v>
      </c>
    </row>
    <row r="3" spans="1:17">
      <c r="A3" s="2">
        <v>418</v>
      </c>
      <c r="B3" s="2">
        <v>418</v>
      </c>
      <c r="C3" s="2" t="s">
        <v>169</v>
      </c>
      <c r="D3" s="2" t="s">
        <v>170</v>
      </c>
      <c r="E3" s="14" t="s">
        <v>171</v>
      </c>
      <c r="F3" s="2" t="s">
        <v>953</v>
      </c>
      <c r="G3" s="2" t="s">
        <v>30</v>
      </c>
      <c r="H3" s="2" t="s">
        <v>135</v>
      </c>
      <c r="I3" s="2" t="s">
        <v>173</v>
      </c>
      <c r="J3" s="2" t="s">
        <v>174</v>
      </c>
      <c r="K3" s="2" t="s">
        <v>108</v>
      </c>
      <c r="L3" s="139">
        <v>9611.8960000000006</v>
      </c>
      <c r="M3" s="148">
        <v>3.71</v>
      </c>
      <c r="N3" s="151">
        <v>0</v>
      </c>
      <c r="O3" s="139">
        <v>35660.133000000002</v>
      </c>
      <c r="P3" s="153">
        <v>0.39149982085053098</v>
      </c>
      <c r="Q3" s="153">
        <v>1.72821012904288E-2</v>
      </c>
    </row>
    <row r="4" spans="1:17">
      <c r="A4" s="2">
        <v>418</v>
      </c>
      <c r="B4" s="2">
        <v>418</v>
      </c>
      <c r="C4" s="2" t="s">
        <v>169</v>
      </c>
      <c r="D4" s="2" t="s">
        <v>170</v>
      </c>
      <c r="E4" s="14" t="s">
        <v>171</v>
      </c>
      <c r="F4" s="2" t="s">
        <v>953</v>
      </c>
      <c r="G4" s="2" t="s">
        <v>30</v>
      </c>
      <c r="H4" s="2" t="s">
        <v>135</v>
      </c>
      <c r="I4" s="2" t="s">
        <v>173</v>
      </c>
      <c r="J4" s="2" t="s">
        <v>174</v>
      </c>
      <c r="K4" s="2" t="s">
        <v>1168</v>
      </c>
      <c r="L4" s="139">
        <v>9.6579999999999995</v>
      </c>
      <c r="M4" s="148">
        <v>2.7435</v>
      </c>
      <c r="N4" s="151">
        <v>0</v>
      </c>
      <c r="O4" s="139">
        <v>26.498000000000001</v>
      </c>
      <c r="P4" s="153">
        <v>2.9090857182653099E-4</v>
      </c>
      <c r="Q4" s="153">
        <v>1.28416697449257E-5</v>
      </c>
    </row>
    <row r="5" spans="1:17">
      <c r="A5" s="2">
        <v>418</v>
      </c>
      <c r="B5" s="2">
        <v>418</v>
      </c>
      <c r="C5" s="2" t="s">
        <v>169</v>
      </c>
      <c r="D5" s="2" t="s">
        <v>170</v>
      </c>
      <c r="E5" s="14" t="s">
        <v>171</v>
      </c>
      <c r="F5" s="2" t="s">
        <v>953</v>
      </c>
      <c r="G5" s="2" t="s">
        <v>30</v>
      </c>
      <c r="H5" s="2" t="s">
        <v>135</v>
      </c>
      <c r="I5" s="2" t="s">
        <v>173</v>
      </c>
      <c r="J5" s="2" t="s">
        <v>174</v>
      </c>
      <c r="K5" s="2" t="s">
        <v>1169</v>
      </c>
      <c r="L5" s="139">
        <v>566.95500000000004</v>
      </c>
      <c r="M5" s="148">
        <v>4.1524000000000001</v>
      </c>
      <c r="N5" s="151">
        <v>0</v>
      </c>
      <c r="O5" s="139">
        <v>2354.2220000000002</v>
      </c>
      <c r="P5" s="153">
        <v>2.58461635231973E-2</v>
      </c>
      <c r="Q5" s="153">
        <v>1.1409354287991299E-3</v>
      </c>
    </row>
    <row r="6" spans="1:17">
      <c r="A6" s="2">
        <v>418</v>
      </c>
      <c r="B6" s="2">
        <v>418</v>
      </c>
      <c r="C6" s="2" t="s">
        <v>169</v>
      </c>
      <c r="D6" s="2" t="s">
        <v>170</v>
      </c>
      <c r="E6" s="14" t="s">
        <v>171</v>
      </c>
      <c r="F6" s="2" t="s">
        <v>953</v>
      </c>
      <c r="G6" s="2" t="s">
        <v>30</v>
      </c>
      <c r="H6" s="2" t="s">
        <v>135</v>
      </c>
      <c r="I6" s="2" t="s">
        <v>173</v>
      </c>
      <c r="J6" s="2" t="s">
        <v>174</v>
      </c>
      <c r="K6" s="2" t="s">
        <v>1170</v>
      </c>
      <c r="L6" s="139">
        <v>44.918999999999997</v>
      </c>
      <c r="M6" s="148">
        <v>0.55689999999999995</v>
      </c>
      <c r="N6" s="151">
        <v>0</v>
      </c>
      <c r="O6" s="139">
        <v>25.015000000000001</v>
      </c>
      <c r="P6" s="153">
        <v>2.7463501758966E-4</v>
      </c>
      <c r="Q6" s="153">
        <v>1.2123301056873899E-5</v>
      </c>
    </row>
    <row r="7" spans="1:17">
      <c r="A7" s="2">
        <v>418</v>
      </c>
      <c r="B7" s="2">
        <v>418</v>
      </c>
      <c r="C7" s="2" t="s">
        <v>169</v>
      </c>
      <c r="D7" s="2" t="s">
        <v>170</v>
      </c>
      <c r="E7" s="14" t="s">
        <v>171</v>
      </c>
      <c r="F7" s="2" t="s">
        <v>953</v>
      </c>
      <c r="G7" s="2" t="s">
        <v>30</v>
      </c>
      <c r="H7" s="2" t="s">
        <v>135</v>
      </c>
      <c r="I7" s="2" t="s">
        <v>173</v>
      </c>
      <c r="J7" s="2" t="s">
        <v>174</v>
      </c>
      <c r="K7" s="2" t="s">
        <v>1171</v>
      </c>
      <c r="L7" s="139">
        <v>52.686</v>
      </c>
      <c r="M7" s="148">
        <v>4.9748000000000001</v>
      </c>
      <c r="N7" s="151">
        <v>0</v>
      </c>
      <c r="O7" s="139">
        <v>262.10399999999998</v>
      </c>
      <c r="P7" s="153">
        <v>2.8775481532546201E-3</v>
      </c>
      <c r="Q7" s="153">
        <v>1.27024524671798E-4</v>
      </c>
    </row>
    <row r="8" spans="1:17">
      <c r="A8" s="2">
        <v>418</v>
      </c>
      <c r="B8" s="2">
        <v>418</v>
      </c>
      <c r="C8" s="2" t="s">
        <v>169</v>
      </c>
      <c r="D8" s="2" t="s">
        <v>170</v>
      </c>
      <c r="E8" s="14" t="s">
        <v>171</v>
      </c>
      <c r="F8" s="2" t="s">
        <v>951</v>
      </c>
      <c r="G8" s="2" t="s">
        <v>30</v>
      </c>
      <c r="H8" s="2" t="s">
        <v>135</v>
      </c>
      <c r="I8" s="2" t="s">
        <v>173</v>
      </c>
      <c r="J8" s="2" t="s">
        <v>174</v>
      </c>
      <c r="K8" s="2" t="s">
        <v>34</v>
      </c>
      <c r="L8" s="139">
        <v>52757.976000000002</v>
      </c>
      <c r="M8" s="148">
        <v>1</v>
      </c>
      <c r="N8" s="151">
        <v>3.7999999999999999E-2</v>
      </c>
      <c r="O8" s="139">
        <v>52757.976000000002</v>
      </c>
      <c r="P8" s="153">
        <v>0.57921092289552301</v>
      </c>
      <c r="Q8" s="153">
        <v>2.5568292256830501E-2</v>
      </c>
    </row>
    <row r="9" spans="1:17">
      <c r="A9" s="2">
        <v>418</v>
      </c>
      <c r="B9" s="2">
        <v>1456</v>
      </c>
      <c r="C9" s="2" t="s">
        <v>169</v>
      </c>
      <c r="D9" s="2" t="s">
        <v>170</v>
      </c>
      <c r="E9" s="14" t="s">
        <v>171</v>
      </c>
      <c r="F9" s="2" t="s">
        <v>951</v>
      </c>
      <c r="G9" s="2" t="s">
        <v>30</v>
      </c>
      <c r="H9" s="2" t="s">
        <v>135</v>
      </c>
      <c r="I9" s="2" t="s">
        <v>173</v>
      </c>
      <c r="J9" s="2" t="s">
        <v>174</v>
      </c>
      <c r="K9" s="2" t="s">
        <v>34</v>
      </c>
      <c r="L9" s="139">
        <v>-1E-3</v>
      </c>
      <c r="M9" s="148">
        <v>1</v>
      </c>
      <c r="N9" s="151">
        <v>3.7999999999999999E-2</v>
      </c>
      <c r="O9" s="139">
        <v>-1E-3</v>
      </c>
      <c r="P9" s="153">
        <v>-1.1630545815309099E-6</v>
      </c>
      <c r="Q9" s="153">
        <v>-2.17062174173155E-8</v>
      </c>
    </row>
    <row r="10" spans="1:17">
      <c r="A10" s="2">
        <v>418</v>
      </c>
      <c r="B10" s="2">
        <v>1456</v>
      </c>
      <c r="C10" s="2" t="s">
        <v>169</v>
      </c>
      <c r="D10" s="2" t="s">
        <v>170</v>
      </c>
      <c r="E10" s="14" t="s">
        <v>171</v>
      </c>
      <c r="F10" s="2" t="s">
        <v>953</v>
      </c>
      <c r="G10" s="2" t="s">
        <v>30</v>
      </c>
      <c r="H10" s="2" t="s">
        <v>135</v>
      </c>
      <c r="I10" s="2" t="s">
        <v>173</v>
      </c>
      <c r="J10" s="2" t="s">
        <v>174</v>
      </c>
      <c r="K10" s="2" t="s">
        <v>108</v>
      </c>
      <c r="L10" s="139">
        <v>62.402999999999999</v>
      </c>
      <c r="M10" s="148">
        <v>3.71</v>
      </c>
      <c r="N10" s="151">
        <v>0</v>
      </c>
      <c r="O10" s="139">
        <v>231.51300000000001</v>
      </c>
      <c r="P10" s="153">
        <v>0.42072311081343899</v>
      </c>
      <c r="Q10" s="153">
        <v>7.8520023572626399E-3</v>
      </c>
    </row>
    <row r="11" spans="1:17">
      <c r="A11" s="2">
        <v>418</v>
      </c>
      <c r="B11" s="2">
        <v>1456</v>
      </c>
      <c r="C11" s="2" t="s">
        <v>169</v>
      </c>
      <c r="D11" s="2" t="s">
        <v>170</v>
      </c>
      <c r="E11" s="14" t="s">
        <v>171</v>
      </c>
      <c r="F11" s="2" t="s">
        <v>951</v>
      </c>
      <c r="G11" s="2" t="s">
        <v>30</v>
      </c>
      <c r="H11" s="2" t="s">
        <v>135</v>
      </c>
      <c r="I11" s="2" t="s">
        <v>173</v>
      </c>
      <c r="J11" s="2" t="s">
        <v>174</v>
      </c>
      <c r="K11" s="2" t="s">
        <v>34</v>
      </c>
      <c r="L11" s="139">
        <v>318.762</v>
      </c>
      <c r="M11" s="148">
        <v>1</v>
      </c>
      <c r="N11" s="151">
        <v>3.7999999999999999E-2</v>
      </c>
      <c r="O11" s="139">
        <v>318.762</v>
      </c>
      <c r="P11" s="153">
        <v>0.57927805224114304</v>
      </c>
      <c r="Q11" s="153">
        <v>1.08111309191306E-2</v>
      </c>
    </row>
  </sheetData>
  <sheetProtection formatColumns="0"/>
  <customSheetViews>
    <customSheetView guid="{AE318230-F718-49FC-82EB-7CAC3DCD05F1}" showGridLines="0">
      <selection activeCell="K3" sqref="K3"/>
      <pageMargins left="0.7" right="0.7" top="0.75" bottom="0.75" header="0.3" footer="0.3"/>
      <pageSetup paperSize="9" orientation="portrait" verticalDpi="0"/>
    </customSheetView>
  </customSheetViews>
  <dataValidations count="4">
    <dataValidation type="list" allowBlank="1" showInputMessage="1" showErrorMessage="1" sqref="G2:G11" xr:uid="{00000000-0002-0000-0200-000000000000}">
      <formula1>israel_abroad</formula1>
    </dataValidation>
    <dataValidation type="list" allowBlank="1" showInputMessage="1" showErrorMessage="1" sqref="H2:H11" xr:uid="{00000000-0002-0000-0200-000001000000}">
      <formula1>Holding_interest</formula1>
    </dataValidation>
    <dataValidation type="list" allowBlank="1" showInputMessage="1" showErrorMessage="1" sqref="J2:J11" xr:uid="{00000000-0002-0000-0200-000002000000}">
      <formula1>Rating_Agency</formula1>
    </dataValidation>
    <dataValidation type="list" allowBlank="1" showInputMessage="1" showErrorMessage="1" sqref="E2:E11" xr:uid="{00000000-0002-0000-0200-000003000000}">
      <formula1>Issuer_Number_Banks</formula1>
    </dataValidation>
  </dataValidations>
  <pageMargins left="0.7" right="0.7" top="0.75" bottom="0.75" header="0.3" footer="0.3"/>
  <pageSetup paperSize="9"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4000000}">
          <x14:formula1>
            <xm:f>'אפשרויות בחירה'!$C$853:$C$861</xm:f>
          </x14:formula1>
          <xm:sqref>F2:F11</xm:sqref>
        </x14:dataValidation>
      </x14:dataValidations>
    </ext>
  </extLst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30"/>
  <dimension ref="A1:T1"/>
  <sheetViews>
    <sheetView rightToLeft="1" zoomScale="70" zoomScaleNormal="70" workbookViewId="0">
      <selection sqref="A1:T1"/>
    </sheetView>
  </sheetViews>
  <sheetFormatPr defaultColWidth="0" defaultRowHeight="14.1" customHeight="1" zeroHeight="1"/>
  <cols>
    <col min="1" max="15" width="11.625" style="2" customWidth="1"/>
    <col min="16" max="16" width="11.625" style="136" customWidth="1"/>
    <col min="17" max="20" width="11.625" style="2" customWidth="1"/>
    <col min="21" max="16384" width="11.625" style="2" hidden="1"/>
  </cols>
  <sheetData>
    <row r="1" spans="1:20" ht="66.75" customHeight="1">
      <c r="A1" s="15" t="s">
        <v>0</v>
      </c>
      <c r="B1" s="15" t="s">
        <v>1</v>
      </c>
      <c r="C1" s="15" t="s">
        <v>116</v>
      </c>
      <c r="D1" s="15" t="s">
        <v>117</v>
      </c>
      <c r="E1" s="15" t="s">
        <v>118</v>
      </c>
      <c r="F1" s="15" t="s">
        <v>119</v>
      </c>
      <c r="G1" s="15" t="s">
        <v>120</v>
      </c>
      <c r="H1" s="15" t="s">
        <v>6</v>
      </c>
      <c r="I1" s="15" t="s">
        <v>7</v>
      </c>
      <c r="J1" s="15" t="s">
        <v>121</v>
      </c>
      <c r="K1" s="15" t="s">
        <v>9</v>
      </c>
      <c r="L1" s="15" t="s">
        <v>10</v>
      </c>
      <c r="M1" s="15" t="s">
        <v>122</v>
      </c>
      <c r="N1" s="15" t="s">
        <v>11</v>
      </c>
      <c r="O1" s="15" t="s">
        <v>18</v>
      </c>
      <c r="P1" s="134" t="s">
        <v>14</v>
      </c>
      <c r="Q1" s="15" t="s">
        <v>123</v>
      </c>
      <c r="R1" s="15" t="s">
        <v>124</v>
      </c>
      <c r="S1" s="15" t="s">
        <v>125</v>
      </c>
      <c r="T1" s="15" t="s">
        <v>126</v>
      </c>
    </row>
  </sheetData>
  <sheetProtection formatColumns="0"/>
  <dataConsolidate/>
  <customSheetViews>
    <customSheetView guid="{AE318230-F718-49FC-82EB-7CAC3DCD05F1}" showGridLines="0" hiddenRows="1">
      <selection activeCell="F2" sqref="F2"/>
      <pageMargins left="0.7" right="0.7" top="0.75" bottom="0.75" header="0.3" footer="0.3"/>
    </customSheetView>
  </customSheetViews>
  <pageMargins left="0.7" right="0.7" top="0.75" bottom="0.75" header="0.3" footer="0.3"/>
  <pageSetup paperSize="9" orientation="portrait" verticalDpi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Sheet34"/>
  <dimension ref="A1:Q28"/>
  <sheetViews>
    <sheetView rightToLeft="1" zoomScale="70" zoomScaleNormal="70" workbookViewId="0">
      <selection sqref="A1:Q28"/>
    </sheetView>
  </sheetViews>
  <sheetFormatPr defaultColWidth="0" defaultRowHeight="14.1" customHeight="1" zeroHeight="1"/>
  <cols>
    <col min="1" max="1" width="29.5" style="2" bestFit="1" customWidth="1"/>
    <col min="2" max="2" width="10.5" style="2" bestFit="1" customWidth="1"/>
    <col min="3" max="3" width="14.75" style="2" bestFit="1" customWidth="1"/>
    <col min="4" max="4" width="61.375" style="2" bestFit="1" customWidth="1"/>
    <col min="5" max="5" width="27.625" style="2" bestFit="1" customWidth="1"/>
    <col min="6" max="6" width="30.5" style="2" bestFit="1" customWidth="1"/>
    <col min="7" max="7" width="43.875" style="2" bestFit="1" customWidth="1"/>
    <col min="8" max="8" width="18.875" style="2" bestFit="1" customWidth="1"/>
    <col min="9" max="9" width="22.25" style="2" bestFit="1" customWidth="1"/>
    <col min="10" max="10" width="11.25" style="2" bestFit="1" customWidth="1"/>
    <col min="11" max="11" width="29.125" style="2" bestFit="1" customWidth="1"/>
    <col min="12" max="12" width="43.375" style="2" bestFit="1" customWidth="1"/>
    <col min="13" max="13" width="27.875" style="2" bestFit="1" customWidth="1"/>
    <col min="14" max="14" width="20.375" style="2" bestFit="1" customWidth="1"/>
    <col min="15" max="15" width="18.5" style="2" bestFit="1" customWidth="1"/>
    <col min="16" max="16" width="48.75" style="2" bestFit="1" customWidth="1"/>
    <col min="17" max="17" width="33.25" style="2" bestFit="1" customWidth="1"/>
    <col min="18" max="16384" width="11.625" style="2" hidden="1"/>
  </cols>
  <sheetData>
    <row r="1" spans="1:17" ht="66.75" customHeight="1">
      <c r="A1" s="177" t="s">
        <v>0</v>
      </c>
      <c r="B1" s="177" t="s">
        <v>1</v>
      </c>
      <c r="C1" s="178" t="s">
        <v>5</v>
      </c>
      <c r="D1" s="15" t="s">
        <v>192</v>
      </c>
      <c r="E1" s="15" t="s">
        <v>193</v>
      </c>
      <c r="F1" s="15" t="s">
        <v>194</v>
      </c>
      <c r="G1" s="15" t="s">
        <v>195</v>
      </c>
      <c r="H1" s="15" t="s">
        <v>196</v>
      </c>
      <c r="I1" s="15" t="s">
        <v>197</v>
      </c>
      <c r="J1" s="15" t="s">
        <v>11</v>
      </c>
      <c r="K1" s="15" t="s">
        <v>198</v>
      </c>
      <c r="L1" s="15" t="s">
        <v>199</v>
      </c>
      <c r="M1" s="15" t="s">
        <v>200</v>
      </c>
      <c r="N1" s="15" t="s">
        <v>201</v>
      </c>
      <c r="O1" s="15" t="s">
        <v>202</v>
      </c>
      <c r="P1" s="15" t="s">
        <v>203</v>
      </c>
      <c r="Q1" s="15" t="s">
        <v>204</v>
      </c>
    </row>
    <row r="2" spans="1:17" s="181" customFormat="1" ht="15.75">
      <c r="A2" s="182" t="s">
        <v>1285</v>
      </c>
      <c r="B2" s="182">
        <v>418</v>
      </c>
      <c r="C2" s="183" t="s">
        <v>1099</v>
      </c>
      <c r="D2" s="184" t="s">
        <v>2538</v>
      </c>
      <c r="E2" s="8" t="s">
        <v>2717</v>
      </c>
      <c r="F2" s="183" t="s">
        <v>313</v>
      </c>
      <c r="G2" s="185" t="s">
        <v>2716</v>
      </c>
      <c r="H2" s="186">
        <v>604165341</v>
      </c>
      <c r="I2" s="183" t="s">
        <v>33</v>
      </c>
      <c r="J2" s="187" t="s">
        <v>2718</v>
      </c>
      <c r="K2" s="188">
        <v>42738</v>
      </c>
      <c r="L2" s="189">
        <v>1500</v>
      </c>
      <c r="M2" s="189">
        <v>5565</v>
      </c>
      <c r="N2" s="189">
        <v>150000</v>
      </c>
      <c r="O2" s="189">
        <v>556.5</v>
      </c>
      <c r="P2" s="190">
        <v>0.1</v>
      </c>
      <c r="Q2" s="191">
        <v>46174</v>
      </c>
    </row>
    <row r="3" spans="1:17" s="181" customFormat="1" ht="15.75">
      <c r="A3" s="182" t="s">
        <v>1285</v>
      </c>
      <c r="B3" s="182">
        <v>418</v>
      </c>
      <c r="C3" s="183" t="s">
        <v>1099</v>
      </c>
      <c r="D3" s="184" t="s">
        <v>2496</v>
      </c>
      <c r="E3" s="183">
        <v>515366425</v>
      </c>
      <c r="F3" s="183" t="s">
        <v>311</v>
      </c>
      <c r="G3" s="185" t="s">
        <v>2719</v>
      </c>
      <c r="H3" s="192">
        <v>46045</v>
      </c>
      <c r="I3" s="183" t="s">
        <v>33</v>
      </c>
      <c r="J3" s="193" t="s">
        <v>2720</v>
      </c>
      <c r="K3" s="188">
        <v>42744</v>
      </c>
      <c r="L3" s="189">
        <v>2500</v>
      </c>
      <c r="M3" s="189">
        <v>2500</v>
      </c>
      <c r="N3" s="189">
        <v>1105091</v>
      </c>
      <c r="O3" s="189">
        <v>1105.0909999999999</v>
      </c>
      <c r="P3" s="190">
        <v>0.4420364</v>
      </c>
      <c r="Q3" s="191">
        <v>45366</v>
      </c>
    </row>
    <row r="4" spans="1:17" s="181" customFormat="1" ht="15.75">
      <c r="A4" s="182" t="s">
        <v>1285</v>
      </c>
      <c r="B4" s="182">
        <v>418</v>
      </c>
      <c r="C4" s="183" t="s">
        <v>1099</v>
      </c>
      <c r="D4" s="184" t="s">
        <v>2467</v>
      </c>
      <c r="E4" s="183">
        <v>515333862</v>
      </c>
      <c r="F4" s="183" t="s">
        <v>311</v>
      </c>
      <c r="G4" s="185" t="s">
        <v>2469</v>
      </c>
      <c r="H4" s="192">
        <v>62001394</v>
      </c>
      <c r="I4" s="183" t="s">
        <v>33</v>
      </c>
      <c r="J4" s="187" t="s">
        <v>2718</v>
      </c>
      <c r="K4" s="188">
        <v>42849</v>
      </c>
      <c r="L4" s="189">
        <v>1250</v>
      </c>
      <c r="M4" s="189">
        <v>4637.5</v>
      </c>
      <c r="N4" s="189">
        <v>112500</v>
      </c>
      <c r="O4" s="189">
        <v>417.375</v>
      </c>
      <c r="P4" s="190">
        <v>0.09</v>
      </c>
      <c r="Q4" s="191">
        <v>47212</v>
      </c>
    </row>
    <row r="5" spans="1:17" s="181" customFormat="1" ht="15.75">
      <c r="A5" s="182" t="s">
        <v>1285</v>
      </c>
      <c r="B5" s="182">
        <v>418</v>
      </c>
      <c r="C5" s="183" t="s">
        <v>1099</v>
      </c>
      <c r="D5" s="184" t="s">
        <v>2741</v>
      </c>
      <c r="E5" s="194" t="s">
        <v>2753</v>
      </c>
      <c r="F5" s="195" t="s">
        <v>313</v>
      </c>
      <c r="G5" s="185" t="s">
        <v>2579</v>
      </c>
      <c r="H5" s="192">
        <v>620019911</v>
      </c>
      <c r="I5" s="183" t="s">
        <v>33</v>
      </c>
      <c r="J5" s="187" t="s">
        <v>2718</v>
      </c>
      <c r="K5" s="188">
        <v>43585</v>
      </c>
      <c r="L5" s="189">
        <v>1500</v>
      </c>
      <c r="M5" s="189">
        <v>5565</v>
      </c>
      <c r="N5" s="189">
        <v>809164.57</v>
      </c>
      <c r="O5" s="189">
        <v>3002.0005546999996</v>
      </c>
      <c r="P5" s="190">
        <v>0.53944304666666665</v>
      </c>
      <c r="Q5" s="191">
        <v>46593</v>
      </c>
    </row>
    <row r="6" spans="1:17" s="181" customFormat="1" ht="15.75">
      <c r="A6" s="182" t="s">
        <v>1285</v>
      </c>
      <c r="B6" s="182">
        <v>418</v>
      </c>
      <c r="C6" s="183" t="s">
        <v>1099</v>
      </c>
      <c r="D6" s="184" t="s">
        <v>2742</v>
      </c>
      <c r="E6" s="183">
        <v>550274351</v>
      </c>
      <c r="F6" s="183" t="s">
        <v>312</v>
      </c>
      <c r="G6" s="185" t="s">
        <v>2743</v>
      </c>
      <c r="H6" s="196">
        <v>400171217</v>
      </c>
      <c r="I6" s="183" t="s">
        <v>33</v>
      </c>
      <c r="J6" s="193" t="s">
        <v>2720</v>
      </c>
      <c r="K6" s="188" t="s">
        <v>2494</v>
      </c>
      <c r="L6" s="189">
        <v>6000</v>
      </c>
      <c r="M6" s="189">
        <v>6000</v>
      </c>
      <c r="N6" s="189">
        <v>1087988</v>
      </c>
      <c r="O6" s="189">
        <v>1087.9880000000001</v>
      </c>
      <c r="P6" s="190">
        <v>0.18133133333333334</v>
      </c>
      <c r="Q6" s="191">
        <v>44754</v>
      </c>
    </row>
    <row r="7" spans="1:17" s="181" customFormat="1" ht="15.75">
      <c r="A7" s="182" t="s">
        <v>1285</v>
      </c>
      <c r="B7" s="182">
        <v>418</v>
      </c>
      <c r="C7" s="183" t="s">
        <v>1099</v>
      </c>
      <c r="D7" s="184" t="s">
        <v>2587</v>
      </c>
      <c r="E7" s="183" t="s">
        <v>2751</v>
      </c>
      <c r="F7" s="183" t="s">
        <v>314</v>
      </c>
      <c r="G7" s="185" t="s">
        <v>2721</v>
      </c>
      <c r="H7" s="196">
        <v>400180418</v>
      </c>
      <c r="I7" s="183" t="s">
        <v>33</v>
      </c>
      <c r="J7" s="187" t="s">
        <v>2718</v>
      </c>
      <c r="K7" s="188">
        <v>43208</v>
      </c>
      <c r="L7" s="189">
        <v>6200</v>
      </c>
      <c r="M7" s="189">
        <v>23002</v>
      </c>
      <c r="N7" s="189">
        <v>361080.04000000056</v>
      </c>
      <c r="O7" s="189">
        <v>1339.606948400002</v>
      </c>
      <c r="P7" s="190">
        <v>5.823871612903235E-2</v>
      </c>
      <c r="Q7" s="191">
        <v>48674</v>
      </c>
    </row>
    <row r="8" spans="1:17" s="181" customFormat="1" ht="15.75">
      <c r="A8" s="182" t="s">
        <v>1285</v>
      </c>
      <c r="B8" s="182">
        <v>418</v>
      </c>
      <c r="C8" s="183" t="s">
        <v>1099</v>
      </c>
      <c r="D8" s="184" t="s">
        <v>2582</v>
      </c>
      <c r="E8" s="183">
        <v>3364976</v>
      </c>
      <c r="F8" s="183" t="s">
        <v>314</v>
      </c>
      <c r="G8" s="185" t="s">
        <v>2722</v>
      </c>
      <c r="H8" s="197">
        <v>400171218</v>
      </c>
      <c r="I8" s="183" t="s">
        <v>33</v>
      </c>
      <c r="J8" s="187" t="s">
        <v>2718</v>
      </c>
      <c r="K8" s="188">
        <v>43460</v>
      </c>
      <c r="L8" s="189">
        <v>1000</v>
      </c>
      <c r="M8" s="189">
        <v>3710</v>
      </c>
      <c r="N8" s="189">
        <v>259216.34999999998</v>
      </c>
      <c r="O8" s="189">
        <v>961.69265849999988</v>
      </c>
      <c r="P8" s="190">
        <v>0.25921634999999998</v>
      </c>
      <c r="Q8" s="191">
        <v>47747</v>
      </c>
    </row>
    <row r="9" spans="1:17" s="181" customFormat="1" ht="15.75">
      <c r="A9" s="182" t="s">
        <v>1285</v>
      </c>
      <c r="B9" s="182">
        <v>418</v>
      </c>
      <c r="C9" s="183" t="s">
        <v>1099</v>
      </c>
      <c r="D9" s="184" t="s">
        <v>2569</v>
      </c>
      <c r="E9" s="183">
        <v>515460806</v>
      </c>
      <c r="F9" s="183" t="s">
        <v>311</v>
      </c>
      <c r="G9" s="185" t="s">
        <v>2723</v>
      </c>
      <c r="H9" s="196">
        <v>400140219</v>
      </c>
      <c r="I9" s="183" t="s">
        <v>33</v>
      </c>
      <c r="J9" s="187" t="s">
        <v>2718</v>
      </c>
      <c r="K9" s="188">
        <v>43521</v>
      </c>
      <c r="L9" s="189">
        <v>1500</v>
      </c>
      <c r="M9" s="189">
        <v>5565</v>
      </c>
      <c r="N9" s="189">
        <v>182651</v>
      </c>
      <c r="O9" s="189">
        <v>677.63520999999992</v>
      </c>
      <c r="P9" s="190">
        <v>0.12176733333333334</v>
      </c>
      <c r="Q9" s="198" t="s">
        <v>905</v>
      </c>
    </row>
    <row r="10" spans="1:17" s="181" customFormat="1" ht="15.75">
      <c r="A10" s="182" t="s">
        <v>1285</v>
      </c>
      <c r="B10" s="182">
        <v>418</v>
      </c>
      <c r="C10" s="183" t="s">
        <v>1099</v>
      </c>
      <c r="D10" s="184" t="s">
        <v>2574</v>
      </c>
      <c r="E10" s="194" t="s">
        <v>2753</v>
      </c>
      <c r="F10" s="195" t="s">
        <v>313</v>
      </c>
      <c r="G10" s="199" t="s">
        <v>2724</v>
      </c>
      <c r="H10" s="183">
        <v>400030619</v>
      </c>
      <c r="I10" s="183" t="s">
        <v>33</v>
      </c>
      <c r="J10" s="187" t="s">
        <v>2718</v>
      </c>
      <c r="K10" s="188">
        <v>43619</v>
      </c>
      <c r="L10" s="189">
        <v>1500</v>
      </c>
      <c r="M10" s="189">
        <v>5565</v>
      </c>
      <c r="N10" s="189">
        <v>504216.4</v>
      </c>
      <c r="O10" s="189">
        <v>1870.642844</v>
      </c>
      <c r="P10" s="190">
        <v>0.33614426666666669</v>
      </c>
      <c r="Q10" s="191">
        <v>47861</v>
      </c>
    </row>
    <row r="11" spans="1:17" s="181" customFormat="1" ht="15.75">
      <c r="A11" s="182" t="s">
        <v>1285</v>
      </c>
      <c r="B11" s="182">
        <v>418</v>
      </c>
      <c r="C11" s="183" t="s">
        <v>1099</v>
      </c>
      <c r="D11" s="184" t="s">
        <v>2523</v>
      </c>
      <c r="E11" s="183" t="s">
        <v>2726</v>
      </c>
      <c r="F11" s="183" t="s">
        <v>313</v>
      </c>
      <c r="G11" s="185" t="s">
        <v>2725</v>
      </c>
      <c r="H11" s="196">
        <v>620044440</v>
      </c>
      <c r="I11" s="183" t="s">
        <v>33</v>
      </c>
      <c r="J11" s="187" t="s">
        <v>2718</v>
      </c>
      <c r="K11" s="188">
        <v>43860</v>
      </c>
      <c r="L11" s="189">
        <v>2000</v>
      </c>
      <c r="M11" s="189">
        <v>7420</v>
      </c>
      <c r="N11" s="189">
        <v>383307.69999999995</v>
      </c>
      <c r="O11" s="189">
        <v>1422.0715669999997</v>
      </c>
      <c r="P11" s="190">
        <v>0.19165384999999999</v>
      </c>
      <c r="Q11" s="198" t="s">
        <v>905</v>
      </c>
    </row>
    <row r="12" spans="1:17" s="181" customFormat="1" ht="15.75">
      <c r="A12" s="182" t="s">
        <v>1285</v>
      </c>
      <c r="B12" s="182">
        <v>418</v>
      </c>
      <c r="C12" s="183" t="s">
        <v>1099</v>
      </c>
      <c r="D12" s="184" t="s">
        <v>2472</v>
      </c>
      <c r="E12" s="183" t="s">
        <v>2728</v>
      </c>
      <c r="F12" s="183" t="s">
        <v>313</v>
      </c>
      <c r="G12" s="185" t="s">
        <v>2727</v>
      </c>
      <c r="H12" s="196">
        <v>413112019</v>
      </c>
      <c r="I12" s="183" t="s">
        <v>33</v>
      </c>
      <c r="J12" s="193" t="s">
        <v>2720</v>
      </c>
      <c r="K12" s="188">
        <v>43782</v>
      </c>
      <c r="L12" s="189">
        <v>11000</v>
      </c>
      <c r="M12" s="189">
        <v>11000</v>
      </c>
      <c r="N12" s="189">
        <v>3300000</v>
      </c>
      <c r="O12" s="189">
        <v>3300</v>
      </c>
      <c r="P12" s="190">
        <v>0.3</v>
      </c>
      <c r="Q12" s="191">
        <v>45476</v>
      </c>
    </row>
    <row r="13" spans="1:17" s="181" customFormat="1" ht="15.75">
      <c r="A13" s="182" t="s">
        <v>1285</v>
      </c>
      <c r="B13" s="182">
        <v>418</v>
      </c>
      <c r="C13" s="183" t="s">
        <v>1099</v>
      </c>
      <c r="D13" s="184" t="s">
        <v>2534</v>
      </c>
      <c r="E13" s="183" t="s">
        <v>2535</v>
      </c>
      <c r="F13" s="183" t="s">
        <v>311</v>
      </c>
      <c r="G13" s="185" t="s">
        <v>2744</v>
      </c>
      <c r="H13" s="185">
        <v>29993802</v>
      </c>
      <c r="I13" s="183" t="s">
        <v>33</v>
      </c>
      <c r="J13" s="200" t="s">
        <v>2715</v>
      </c>
      <c r="K13" s="188">
        <v>44028</v>
      </c>
      <c r="L13" s="189">
        <v>2500</v>
      </c>
      <c r="M13" s="189">
        <v>10381</v>
      </c>
      <c r="N13" s="189">
        <v>337066.25000000017</v>
      </c>
      <c r="O13" s="189">
        <v>1399.6338965000007</v>
      </c>
      <c r="P13" s="190">
        <v>0.13482650000000007</v>
      </c>
      <c r="Q13" s="191">
        <v>48053</v>
      </c>
    </row>
    <row r="14" spans="1:17" s="181" customFormat="1" ht="15.75">
      <c r="A14" s="182" t="s">
        <v>1285</v>
      </c>
      <c r="B14" s="182">
        <v>418</v>
      </c>
      <c r="C14" s="183" t="s">
        <v>1099</v>
      </c>
      <c r="D14" s="184" t="s">
        <v>2543</v>
      </c>
      <c r="E14" s="183" t="s">
        <v>2730</v>
      </c>
      <c r="F14" s="183" t="s">
        <v>313</v>
      </c>
      <c r="G14" s="185" t="s">
        <v>2729</v>
      </c>
      <c r="H14" s="192">
        <v>29994230</v>
      </c>
      <c r="I14" s="183" t="s">
        <v>33</v>
      </c>
      <c r="J14" s="187" t="s">
        <v>2718</v>
      </c>
      <c r="K14" s="188">
        <v>44286</v>
      </c>
      <c r="L14" s="189">
        <v>2000</v>
      </c>
      <c r="M14" s="189">
        <v>7420</v>
      </c>
      <c r="N14" s="189">
        <v>295303.73</v>
      </c>
      <c r="O14" s="189">
        <v>1095.5768383</v>
      </c>
      <c r="P14" s="190">
        <v>0.14765186499999999</v>
      </c>
      <c r="Q14" s="191">
        <v>46105</v>
      </c>
    </row>
    <row r="15" spans="1:17" s="181" customFormat="1" ht="15.75">
      <c r="A15" s="182" t="s">
        <v>1285</v>
      </c>
      <c r="B15" s="182">
        <v>418</v>
      </c>
      <c r="C15" s="183" t="s">
        <v>1099</v>
      </c>
      <c r="D15" s="184" t="s">
        <v>2552</v>
      </c>
      <c r="E15" s="183" t="s">
        <v>2731</v>
      </c>
      <c r="F15" s="183" t="s">
        <v>313</v>
      </c>
      <c r="G15" s="192" t="s">
        <v>2554</v>
      </c>
      <c r="H15" s="201">
        <v>29994316</v>
      </c>
      <c r="I15" s="183" t="s">
        <v>33</v>
      </c>
      <c r="J15" s="187" t="s">
        <v>2718</v>
      </c>
      <c r="K15" s="188">
        <v>44406</v>
      </c>
      <c r="L15" s="189">
        <v>2000</v>
      </c>
      <c r="M15" s="189">
        <v>7420</v>
      </c>
      <c r="N15" s="189">
        <v>1537700.83</v>
      </c>
      <c r="O15" s="189">
        <v>5704.8700793000007</v>
      </c>
      <c r="P15" s="190">
        <v>0.76885041500000006</v>
      </c>
      <c r="Q15" s="191">
        <v>48487</v>
      </c>
    </row>
    <row r="16" spans="1:17" s="181" customFormat="1" ht="15.75">
      <c r="A16" s="182" t="s">
        <v>1285</v>
      </c>
      <c r="B16" s="182">
        <v>418</v>
      </c>
      <c r="C16" s="183" t="s">
        <v>1099</v>
      </c>
      <c r="D16" s="184" t="s">
        <v>2458</v>
      </c>
      <c r="E16" s="183">
        <v>516289899</v>
      </c>
      <c r="F16" s="183" t="s">
        <v>311</v>
      </c>
      <c r="G16" s="201" t="s">
        <v>2732</v>
      </c>
      <c r="H16" s="192">
        <v>29994291</v>
      </c>
      <c r="I16" s="183" t="s">
        <v>33</v>
      </c>
      <c r="J16" s="187" t="s">
        <v>2718</v>
      </c>
      <c r="K16" s="188">
        <v>44363</v>
      </c>
      <c r="L16" s="189">
        <v>3000</v>
      </c>
      <c r="M16" s="189">
        <v>11130</v>
      </c>
      <c r="N16" s="189">
        <v>1862400</v>
      </c>
      <c r="O16" s="189">
        <v>6909.5039999999999</v>
      </c>
      <c r="P16" s="190">
        <v>0.62080000000000002</v>
      </c>
      <c r="Q16" s="191">
        <v>48760</v>
      </c>
    </row>
    <row r="17" spans="1:17" s="181" customFormat="1" ht="15.75">
      <c r="A17" s="182" t="s">
        <v>1285</v>
      </c>
      <c r="B17" s="182">
        <v>418</v>
      </c>
      <c r="C17" s="183" t="s">
        <v>1099</v>
      </c>
      <c r="D17" s="184" t="s">
        <v>2538</v>
      </c>
      <c r="E17" s="183" t="s">
        <v>2717</v>
      </c>
      <c r="F17" s="183" t="s">
        <v>313</v>
      </c>
      <c r="G17" s="192" t="s">
        <v>2563</v>
      </c>
      <c r="H17" s="192">
        <v>29994341</v>
      </c>
      <c r="I17" s="183" t="s">
        <v>33</v>
      </c>
      <c r="J17" s="187" t="s">
        <v>2718</v>
      </c>
      <c r="K17" s="188">
        <v>44439</v>
      </c>
      <c r="L17" s="189">
        <v>5000</v>
      </c>
      <c r="M17" s="189">
        <v>18550</v>
      </c>
      <c r="N17" s="189">
        <v>500000</v>
      </c>
      <c r="O17" s="189">
        <v>1855</v>
      </c>
      <c r="P17" s="190">
        <v>0.1</v>
      </c>
      <c r="Q17" s="191">
        <v>46082</v>
      </c>
    </row>
    <row r="18" spans="1:17" s="181" customFormat="1" ht="15.75">
      <c r="A18" s="182" t="s">
        <v>1285</v>
      </c>
      <c r="B18" s="182">
        <v>418</v>
      </c>
      <c r="C18" s="183" t="s">
        <v>1099</v>
      </c>
      <c r="D18" s="184" t="s">
        <v>2745</v>
      </c>
      <c r="E18" s="183">
        <v>540298841</v>
      </c>
      <c r="F18" s="183" t="s">
        <v>312</v>
      </c>
      <c r="G18" s="192" t="s">
        <v>2733</v>
      </c>
      <c r="H18" s="202">
        <v>29994364</v>
      </c>
      <c r="I18" s="183" t="s">
        <v>33</v>
      </c>
      <c r="J18" s="193" t="s">
        <v>2720</v>
      </c>
      <c r="K18" s="188">
        <v>44473</v>
      </c>
      <c r="L18" s="189">
        <v>10000</v>
      </c>
      <c r="M18" s="189">
        <v>10000</v>
      </c>
      <c r="N18" s="189">
        <v>3053482</v>
      </c>
      <c r="O18" s="189">
        <v>3053.482</v>
      </c>
      <c r="P18" s="190">
        <v>0.30534820000000001</v>
      </c>
      <c r="Q18" s="191">
        <v>45839</v>
      </c>
    </row>
    <row r="19" spans="1:17" s="181" customFormat="1" ht="15.75">
      <c r="A19" s="182" t="s">
        <v>1285</v>
      </c>
      <c r="B19" s="182">
        <v>418</v>
      </c>
      <c r="C19" s="183" t="s">
        <v>1099</v>
      </c>
      <c r="D19" s="184" t="s">
        <v>2481</v>
      </c>
      <c r="E19" s="183">
        <v>540311180</v>
      </c>
      <c r="F19" s="183" t="s">
        <v>312</v>
      </c>
      <c r="G19" s="192" t="s">
        <v>2746</v>
      </c>
      <c r="H19" s="202">
        <v>500010161</v>
      </c>
      <c r="I19" s="183" t="s">
        <v>33</v>
      </c>
      <c r="J19" s="193" t="s">
        <v>2720</v>
      </c>
      <c r="K19" s="188">
        <v>44720</v>
      </c>
      <c r="L19" s="189">
        <v>9804</v>
      </c>
      <c r="M19" s="189">
        <v>9804</v>
      </c>
      <c r="N19" s="189">
        <v>7351628</v>
      </c>
      <c r="O19" s="189">
        <v>7351.6279999999997</v>
      </c>
      <c r="P19" s="190">
        <v>0.74986005711954307</v>
      </c>
      <c r="Q19" s="191">
        <v>46660</v>
      </c>
    </row>
    <row r="20" spans="1:17" s="181" customFormat="1" ht="15.75">
      <c r="A20" s="182" t="s">
        <v>1285</v>
      </c>
      <c r="B20" s="182">
        <v>418</v>
      </c>
      <c r="C20" s="183" t="s">
        <v>1099</v>
      </c>
      <c r="D20" s="184" t="s">
        <v>2548</v>
      </c>
      <c r="E20" s="183" t="s">
        <v>2734</v>
      </c>
      <c r="F20" s="183" t="s">
        <v>313</v>
      </c>
      <c r="G20" s="192" t="s">
        <v>2747</v>
      </c>
      <c r="H20" s="202">
        <v>299944740</v>
      </c>
      <c r="I20" s="183" t="s">
        <v>33</v>
      </c>
      <c r="J20" s="187" t="s">
        <v>2718</v>
      </c>
      <c r="K20" s="188">
        <v>44804</v>
      </c>
      <c r="L20" s="189">
        <v>3500</v>
      </c>
      <c r="M20" s="189">
        <v>12985</v>
      </c>
      <c r="N20" s="189">
        <v>1463117</v>
      </c>
      <c r="O20" s="189">
        <v>5428.1640700000007</v>
      </c>
      <c r="P20" s="190">
        <v>0.41803342857142856</v>
      </c>
      <c r="Q20" s="191">
        <v>47208</v>
      </c>
    </row>
    <row r="21" spans="1:17" s="181" customFormat="1" ht="15.75">
      <c r="A21" s="182" t="s">
        <v>1285</v>
      </c>
      <c r="B21" s="182">
        <v>418</v>
      </c>
      <c r="C21" s="183" t="s">
        <v>1099</v>
      </c>
      <c r="D21" s="184" t="s">
        <v>2748</v>
      </c>
      <c r="E21" s="183" t="s">
        <v>2598</v>
      </c>
      <c r="F21" s="183" t="s">
        <v>314</v>
      </c>
      <c r="G21" s="203" t="s">
        <v>2599</v>
      </c>
      <c r="H21" s="204">
        <v>29994480</v>
      </c>
      <c r="I21" s="183" t="s">
        <v>33</v>
      </c>
      <c r="J21" s="187" t="s">
        <v>2718</v>
      </c>
      <c r="K21" s="188">
        <v>44668</v>
      </c>
      <c r="L21" s="189">
        <v>3500</v>
      </c>
      <c r="M21" s="189">
        <v>12985</v>
      </c>
      <c r="N21" s="189">
        <v>2520840</v>
      </c>
      <c r="O21" s="189">
        <v>9352.3163999999997</v>
      </c>
      <c r="P21" s="190">
        <v>0.72023999999999999</v>
      </c>
      <c r="Q21" s="191">
        <v>48560</v>
      </c>
    </row>
    <row r="22" spans="1:17" s="181" customFormat="1" ht="15.75">
      <c r="A22" s="182" t="s">
        <v>1285</v>
      </c>
      <c r="B22" s="182">
        <v>418</v>
      </c>
      <c r="C22" s="183" t="s">
        <v>1099</v>
      </c>
      <c r="D22" s="184" t="s">
        <v>2601</v>
      </c>
      <c r="E22" s="183" t="s">
        <v>2736</v>
      </c>
      <c r="F22" s="183" t="s">
        <v>313</v>
      </c>
      <c r="G22" s="192" t="s">
        <v>2735</v>
      </c>
      <c r="H22" s="205">
        <v>29994482</v>
      </c>
      <c r="I22" s="183" t="s">
        <v>33</v>
      </c>
      <c r="J22" s="200" t="s">
        <v>2715</v>
      </c>
      <c r="K22" s="188">
        <v>44698</v>
      </c>
      <c r="L22" s="189">
        <v>3000</v>
      </c>
      <c r="M22" s="189">
        <v>12457.2</v>
      </c>
      <c r="N22" s="189">
        <v>1020000</v>
      </c>
      <c r="O22" s="189">
        <v>4235.4480000000003</v>
      </c>
      <c r="P22" s="190">
        <v>0.34</v>
      </c>
      <c r="Q22" s="191">
        <v>49064</v>
      </c>
    </row>
    <row r="23" spans="1:17" s="181" customFormat="1" ht="15.75">
      <c r="A23" s="182" t="s">
        <v>1285</v>
      </c>
      <c r="B23" s="182">
        <v>418</v>
      </c>
      <c r="C23" s="183" t="s">
        <v>1099</v>
      </c>
      <c r="D23" s="184" t="s">
        <v>2508</v>
      </c>
      <c r="E23" s="184" t="s">
        <v>2752</v>
      </c>
      <c r="F23" s="183" t="s">
        <v>314</v>
      </c>
      <c r="G23" s="192" t="s">
        <v>2508</v>
      </c>
      <c r="H23" s="192">
        <v>620019912</v>
      </c>
      <c r="I23" s="183" t="s">
        <v>33</v>
      </c>
      <c r="J23" s="187" t="s">
        <v>2718</v>
      </c>
      <c r="K23" s="188">
        <v>44726</v>
      </c>
      <c r="L23" s="189">
        <v>3500</v>
      </c>
      <c r="M23" s="189">
        <v>12985</v>
      </c>
      <c r="N23" s="189">
        <v>1963472.3</v>
      </c>
      <c r="O23" s="189">
        <v>7284.4822329999997</v>
      </c>
      <c r="P23" s="190">
        <v>0.56099208571428572</v>
      </c>
      <c r="Q23" s="191">
        <v>47118</v>
      </c>
    </row>
    <row r="24" spans="1:17" s="181" customFormat="1" ht="15.75">
      <c r="A24" s="182" t="s">
        <v>1285</v>
      </c>
      <c r="B24" s="182">
        <v>418</v>
      </c>
      <c r="C24" s="183" t="s">
        <v>1099</v>
      </c>
      <c r="D24" s="184" t="s">
        <v>2749</v>
      </c>
      <c r="E24" s="183" t="s">
        <v>2593</v>
      </c>
      <c r="F24" s="183" t="s">
        <v>313</v>
      </c>
      <c r="G24" s="206" t="s">
        <v>2737</v>
      </c>
      <c r="H24" s="206">
        <v>620019913</v>
      </c>
      <c r="I24" s="183" t="s">
        <v>33</v>
      </c>
      <c r="J24" s="187" t="s">
        <v>2718</v>
      </c>
      <c r="K24" s="188">
        <v>44798</v>
      </c>
      <c r="L24" s="189">
        <v>3500</v>
      </c>
      <c r="M24" s="189">
        <v>12985</v>
      </c>
      <c r="N24" s="189">
        <v>1487544</v>
      </c>
      <c r="O24" s="189">
        <v>5518.7882399999999</v>
      </c>
      <c r="P24" s="190">
        <v>0.42501257142857141</v>
      </c>
      <c r="Q24" s="207">
        <v>47483</v>
      </c>
    </row>
    <row r="25" spans="1:17" s="181" customFormat="1" ht="15.75">
      <c r="A25" s="182" t="s">
        <v>1285</v>
      </c>
      <c r="B25" s="182">
        <v>418</v>
      </c>
      <c r="C25" s="183" t="s">
        <v>1099</v>
      </c>
      <c r="D25" s="184" t="s">
        <v>2557</v>
      </c>
      <c r="E25" s="183" t="s">
        <v>2738</v>
      </c>
      <c r="F25" s="183" t="s">
        <v>313</v>
      </c>
      <c r="G25" s="183" t="s">
        <v>2559</v>
      </c>
      <c r="H25" s="192">
        <v>299944840</v>
      </c>
      <c r="I25" s="183" t="s">
        <v>33</v>
      </c>
      <c r="J25" s="187" t="s">
        <v>2718</v>
      </c>
      <c r="K25" s="188">
        <v>44993</v>
      </c>
      <c r="L25" s="189">
        <v>3000</v>
      </c>
      <c r="M25" s="189">
        <v>11130</v>
      </c>
      <c r="N25" s="189">
        <v>448327</v>
      </c>
      <c r="O25" s="189">
        <v>1663.2931699999999</v>
      </c>
      <c r="P25" s="190">
        <v>0.14944233333333334</v>
      </c>
      <c r="Q25" s="207">
        <v>49096</v>
      </c>
    </row>
    <row r="26" spans="1:17" s="181" customFormat="1" ht="15.75">
      <c r="A26" s="182" t="s">
        <v>1285</v>
      </c>
      <c r="B26" s="182">
        <v>418</v>
      </c>
      <c r="C26" s="183" t="s">
        <v>1099</v>
      </c>
      <c r="D26" s="184" t="s">
        <v>2750</v>
      </c>
      <c r="E26" s="183">
        <v>516471083</v>
      </c>
      <c r="F26" s="183" t="s">
        <v>311</v>
      </c>
      <c r="G26" s="183" t="s">
        <v>2530</v>
      </c>
      <c r="H26" s="192">
        <v>29994659</v>
      </c>
      <c r="I26" s="183" t="s">
        <v>33</v>
      </c>
      <c r="J26" s="187" t="s">
        <v>2718</v>
      </c>
      <c r="K26" s="188">
        <v>45460</v>
      </c>
      <c r="L26" s="189">
        <v>4000</v>
      </c>
      <c r="M26" s="189">
        <v>14840</v>
      </c>
      <c r="N26" s="189">
        <v>1660865.33</v>
      </c>
      <c r="O26" s="189">
        <v>6161.8103743000001</v>
      </c>
      <c r="P26" s="190">
        <v>0.41521633250000001</v>
      </c>
      <c r="Q26" s="207">
        <v>49309</v>
      </c>
    </row>
    <row r="27" spans="1:17" s="181" customFormat="1" ht="15.75">
      <c r="A27" s="182" t="s">
        <v>1285</v>
      </c>
      <c r="B27" s="182">
        <v>418</v>
      </c>
      <c r="C27" s="183" t="s">
        <v>1099</v>
      </c>
      <c r="D27" s="184" t="s">
        <v>2477</v>
      </c>
      <c r="E27" s="183" t="s">
        <v>2473</v>
      </c>
      <c r="F27" s="183" t="s">
        <v>313</v>
      </c>
      <c r="G27" s="183" t="s">
        <v>2739</v>
      </c>
      <c r="H27" s="192">
        <v>29992312</v>
      </c>
      <c r="I27" s="183" t="s">
        <v>33</v>
      </c>
      <c r="J27" s="193" t="s">
        <v>2720</v>
      </c>
      <c r="K27" s="188">
        <v>45033</v>
      </c>
      <c r="L27" s="189">
        <v>15000</v>
      </c>
      <c r="M27" s="189">
        <v>15000</v>
      </c>
      <c r="N27" s="189">
        <v>10500000</v>
      </c>
      <c r="O27" s="189">
        <v>10500</v>
      </c>
      <c r="P27" s="190">
        <v>0.7</v>
      </c>
      <c r="Q27" s="207">
        <v>46827</v>
      </c>
    </row>
    <row r="28" spans="1:17" s="181" customFormat="1" ht="15.75">
      <c r="A28" s="182" t="s">
        <v>1285</v>
      </c>
      <c r="B28" s="182">
        <v>418</v>
      </c>
      <c r="C28" s="183" t="s">
        <v>1099</v>
      </c>
      <c r="D28" s="184" t="s">
        <v>2463</v>
      </c>
      <c r="E28" s="183">
        <v>530278647</v>
      </c>
      <c r="F28" s="183" t="s">
        <v>312</v>
      </c>
      <c r="G28" s="183" t="s">
        <v>2740</v>
      </c>
      <c r="H28" s="192">
        <v>29994587</v>
      </c>
      <c r="I28" s="183" t="s">
        <v>33</v>
      </c>
      <c r="J28" s="187" t="s">
        <v>2718</v>
      </c>
      <c r="K28" s="188">
        <v>45215</v>
      </c>
      <c r="L28" s="189">
        <v>2500</v>
      </c>
      <c r="M28" s="189">
        <v>9275</v>
      </c>
      <c r="N28" s="189">
        <v>1862500</v>
      </c>
      <c r="O28" s="189">
        <v>6909.875</v>
      </c>
      <c r="P28" s="190">
        <v>0.745</v>
      </c>
      <c r="Q28" s="207">
        <v>46749</v>
      </c>
    </row>
  </sheetData>
  <sheetProtection formatColumns="0"/>
  <dataConsolidate/>
  <dataValidations count="2">
    <dataValidation type="list" allowBlank="1" showInputMessage="1" showErrorMessage="1" sqref="F2:F3" xr:uid="{00000000-0002-0000-1E00-000000000000}">
      <formula1>Issuer_Number_Fund</formula1>
    </dataValidation>
    <dataValidation type="list" allowBlank="1" showInputMessage="1" showErrorMessage="1" sqref="I2:I3" xr:uid="{00000000-0002-0000-1E00-000001000000}">
      <formula1>Type_of_Security_ID_Fund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E00-000002000000}">
          <x14:formula1>
            <xm:f>'אפשרויות בחירה'!$C$1037:$C$1037</xm:f>
          </x14:formula1>
          <xm:sqref>C2:C3</xm:sqref>
        </x14:dataValidation>
      </x14:dataValidations>
    </ext>
  </extLst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Sheet36"/>
  <dimension ref="A1:D1037"/>
  <sheetViews>
    <sheetView showGridLines="0" rightToLeft="1" zoomScale="85" zoomScaleNormal="85" workbookViewId="0">
      <pane ySplit="1" topLeftCell="A2" activePane="bottomLeft" state="frozen"/>
      <selection pane="bottomLeft" sqref="A1:D1037"/>
    </sheetView>
  </sheetViews>
  <sheetFormatPr defaultColWidth="0" defaultRowHeight="14.25" zeroHeight="1"/>
  <cols>
    <col min="1" max="1" width="29.5" style="7" customWidth="1"/>
    <col min="2" max="2" width="30.375" customWidth="1"/>
    <col min="3" max="3" width="90.875" style="11" customWidth="1"/>
    <col min="4" max="4" width="68.875" style="7" customWidth="1"/>
    <col min="5" max="16384" width="9" hidden="1"/>
  </cols>
  <sheetData>
    <row r="1" spans="1:4" s="45" customFormat="1" ht="45">
      <c r="A1" s="44" t="s">
        <v>205</v>
      </c>
      <c r="B1" s="44" t="s">
        <v>206</v>
      </c>
      <c r="C1" s="44" t="s">
        <v>207</v>
      </c>
      <c r="D1" s="44" t="s">
        <v>208</v>
      </c>
    </row>
    <row r="2" spans="1:4">
      <c r="A2" s="79"/>
      <c r="B2" s="79" t="s">
        <v>209</v>
      </c>
      <c r="C2" s="17" t="s">
        <v>30</v>
      </c>
      <c r="D2" s="17"/>
    </row>
    <row r="3" spans="1:4">
      <c r="A3" s="80"/>
      <c r="B3" s="80"/>
      <c r="C3" s="17" t="s">
        <v>103</v>
      </c>
      <c r="D3" s="17"/>
    </row>
    <row r="4" spans="1:4" ht="42.75">
      <c r="A4" s="72"/>
      <c r="B4" s="93" t="s">
        <v>210</v>
      </c>
      <c r="C4" s="18" t="s">
        <v>30</v>
      </c>
      <c r="D4" s="18"/>
    </row>
    <row r="5" spans="1:4">
      <c r="A5" s="73"/>
      <c r="B5" s="94"/>
      <c r="C5" s="18" t="s">
        <v>211</v>
      </c>
      <c r="D5" s="18"/>
    </row>
    <row r="6" spans="1:4">
      <c r="A6" s="73"/>
      <c r="B6" s="94"/>
      <c r="C6" s="18" t="s">
        <v>212</v>
      </c>
      <c r="D6" s="18"/>
    </row>
    <row r="7" spans="1:4">
      <c r="A7" s="73"/>
      <c r="B7" s="94"/>
      <c r="C7" s="18" t="s">
        <v>213</v>
      </c>
      <c r="D7" s="18"/>
    </row>
    <row r="8" spans="1:4">
      <c r="A8" s="73"/>
      <c r="B8" s="94"/>
      <c r="C8" s="18" t="s">
        <v>214</v>
      </c>
      <c r="D8" s="18"/>
    </row>
    <row r="9" spans="1:4">
      <c r="A9" s="73"/>
      <c r="B9" s="94"/>
      <c r="C9" s="18" t="s">
        <v>215</v>
      </c>
      <c r="D9" s="18"/>
    </row>
    <row r="10" spans="1:4">
      <c r="A10" s="73"/>
      <c r="B10" s="94"/>
      <c r="C10" s="18" t="s">
        <v>216</v>
      </c>
      <c r="D10" s="18"/>
    </row>
    <row r="11" spans="1:4">
      <c r="A11" s="73"/>
      <c r="B11" s="94"/>
      <c r="C11" s="18" t="s">
        <v>217</v>
      </c>
      <c r="D11" s="18"/>
    </row>
    <row r="12" spans="1:4">
      <c r="A12" s="73"/>
      <c r="B12" s="94"/>
      <c r="C12" s="18" t="s">
        <v>218</v>
      </c>
      <c r="D12" s="18"/>
    </row>
    <row r="13" spans="1:4">
      <c r="A13" s="73"/>
      <c r="B13" s="94"/>
      <c r="C13" s="18" t="s">
        <v>219</v>
      </c>
      <c r="D13" s="18"/>
    </row>
    <row r="14" spans="1:4">
      <c r="A14" s="73"/>
      <c r="B14" s="94"/>
      <c r="C14" s="18" t="s">
        <v>220</v>
      </c>
      <c r="D14" s="18"/>
    </row>
    <row r="15" spans="1:4">
      <c r="A15" s="73"/>
      <c r="B15" s="94"/>
      <c r="C15" s="18" t="s">
        <v>221</v>
      </c>
      <c r="D15" s="18"/>
    </row>
    <row r="16" spans="1:4">
      <c r="A16" s="73"/>
      <c r="B16" s="94"/>
      <c r="C16" s="18" t="s">
        <v>222</v>
      </c>
      <c r="D16" s="18"/>
    </row>
    <row r="17" spans="1:4">
      <c r="A17" s="73"/>
      <c r="B17" s="94"/>
      <c r="C17" s="18" t="s">
        <v>223</v>
      </c>
      <c r="D17" s="18"/>
    </row>
    <row r="18" spans="1:4">
      <c r="A18" s="73"/>
      <c r="B18" s="94"/>
      <c r="C18" s="18" t="s">
        <v>224</v>
      </c>
      <c r="D18" s="18"/>
    </row>
    <row r="19" spans="1:4">
      <c r="A19" s="73"/>
      <c r="B19" s="94"/>
      <c r="C19" s="18" t="s">
        <v>225</v>
      </c>
      <c r="D19" s="18"/>
    </row>
    <row r="20" spans="1:4">
      <c r="A20" s="73"/>
      <c r="B20" s="94"/>
      <c r="C20" s="18" t="s">
        <v>226</v>
      </c>
      <c r="D20" s="18"/>
    </row>
    <row r="21" spans="1:4">
      <c r="A21" s="73"/>
      <c r="B21" s="94"/>
      <c r="C21" s="18" t="s">
        <v>104</v>
      </c>
      <c r="D21" s="18"/>
    </row>
    <row r="22" spans="1:4">
      <c r="A22" s="73"/>
      <c r="B22" s="94"/>
      <c r="C22" s="18" t="s">
        <v>227</v>
      </c>
      <c r="D22" s="18"/>
    </row>
    <row r="23" spans="1:4">
      <c r="A23" s="73"/>
      <c r="B23" s="94"/>
      <c r="C23" s="18" t="s">
        <v>228</v>
      </c>
      <c r="D23" s="18"/>
    </row>
    <row r="24" spans="1:4">
      <c r="A24" s="73"/>
      <c r="B24" s="94"/>
      <c r="C24" s="18" t="s">
        <v>229</v>
      </c>
      <c r="D24" s="18"/>
    </row>
    <row r="25" spans="1:4">
      <c r="A25" s="73"/>
      <c r="B25" s="94"/>
      <c r="C25" s="18" t="s">
        <v>230</v>
      </c>
      <c r="D25" s="18"/>
    </row>
    <row r="26" spans="1:4">
      <c r="A26" s="73"/>
      <c r="B26" s="94"/>
      <c r="C26" s="18" t="s">
        <v>231</v>
      </c>
      <c r="D26" s="18"/>
    </row>
    <row r="27" spans="1:4">
      <c r="A27" s="73"/>
      <c r="B27" s="94"/>
      <c r="C27" s="18" t="s">
        <v>232</v>
      </c>
      <c r="D27" s="18"/>
    </row>
    <row r="28" spans="1:4">
      <c r="A28" s="73"/>
      <c r="B28" s="94"/>
      <c r="C28" s="18" t="s">
        <v>233</v>
      </c>
      <c r="D28" s="18"/>
    </row>
    <row r="29" spans="1:4">
      <c r="A29" s="73"/>
      <c r="B29" s="94"/>
      <c r="C29" s="18" t="s">
        <v>234</v>
      </c>
      <c r="D29" s="18"/>
    </row>
    <row r="30" spans="1:4">
      <c r="A30" s="73"/>
      <c r="B30" s="94"/>
      <c r="C30" s="18" t="s">
        <v>235</v>
      </c>
      <c r="D30" s="18"/>
    </row>
    <row r="31" spans="1:4">
      <c r="A31" s="73"/>
      <c r="B31" s="94"/>
      <c r="C31" s="18" t="s">
        <v>236</v>
      </c>
      <c r="D31" s="18"/>
    </row>
    <row r="32" spans="1:4">
      <c r="A32" s="73"/>
      <c r="B32" s="94"/>
      <c r="C32" s="18" t="s">
        <v>237</v>
      </c>
      <c r="D32" s="18"/>
    </row>
    <row r="33" spans="1:4">
      <c r="A33" s="73"/>
      <c r="B33" s="94"/>
      <c r="C33" s="18" t="s">
        <v>238</v>
      </c>
      <c r="D33" s="18"/>
    </row>
    <row r="34" spans="1:4">
      <c r="A34" s="73"/>
      <c r="B34" s="94"/>
      <c r="C34" s="18" t="s">
        <v>239</v>
      </c>
      <c r="D34" s="18"/>
    </row>
    <row r="35" spans="1:4">
      <c r="A35" s="73"/>
      <c r="B35" s="94"/>
      <c r="C35" s="18" t="s">
        <v>240</v>
      </c>
      <c r="D35" s="18"/>
    </row>
    <row r="36" spans="1:4">
      <c r="A36" s="73"/>
      <c r="B36" s="94"/>
      <c r="C36" s="18" t="s">
        <v>241</v>
      </c>
      <c r="D36" s="18"/>
    </row>
    <row r="37" spans="1:4">
      <c r="A37" s="73"/>
      <c r="B37" s="94"/>
      <c r="C37" s="7" t="s">
        <v>242</v>
      </c>
      <c r="D37" s="18"/>
    </row>
    <row r="38" spans="1:4">
      <c r="A38" s="73"/>
      <c r="B38" s="94"/>
      <c r="C38" s="18" t="s">
        <v>243</v>
      </c>
      <c r="D38" s="18"/>
    </row>
    <row r="39" spans="1:4">
      <c r="A39" s="73"/>
      <c r="B39" s="94"/>
      <c r="C39" s="18" t="s">
        <v>244</v>
      </c>
      <c r="D39" s="18"/>
    </row>
    <row r="40" spans="1:4">
      <c r="A40" s="73"/>
      <c r="B40" s="94"/>
      <c r="C40" s="18" t="s">
        <v>245</v>
      </c>
      <c r="D40" s="18"/>
    </row>
    <row r="41" spans="1:4">
      <c r="A41" s="73"/>
      <c r="B41" s="94"/>
      <c r="C41" s="18" t="s">
        <v>246</v>
      </c>
      <c r="D41" s="18"/>
    </row>
    <row r="42" spans="1:4">
      <c r="A42" s="73"/>
      <c r="B42" s="94"/>
      <c r="C42" s="18" t="s">
        <v>247</v>
      </c>
      <c r="D42" s="18"/>
    </row>
    <row r="43" spans="1:4">
      <c r="A43" s="73"/>
      <c r="B43" s="94"/>
      <c r="C43" s="18" t="s">
        <v>248</v>
      </c>
      <c r="D43" s="18"/>
    </row>
    <row r="44" spans="1:4">
      <c r="A44" s="73"/>
      <c r="B44" s="94"/>
      <c r="C44" s="18" t="s">
        <v>249</v>
      </c>
      <c r="D44" s="18"/>
    </row>
    <row r="45" spans="1:4">
      <c r="A45" s="73"/>
      <c r="B45" s="94"/>
      <c r="C45" s="18" t="s">
        <v>250</v>
      </c>
      <c r="D45" s="18"/>
    </row>
    <row r="46" spans="1:4">
      <c r="A46" s="73"/>
      <c r="B46" s="94"/>
      <c r="C46" s="18" t="s">
        <v>251</v>
      </c>
      <c r="D46" s="18"/>
    </row>
    <row r="47" spans="1:4">
      <c r="A47" s="73"/>
      <c r="B47" s="94"/>
      <c r="C47" s="18" t="s">
        <v>252</v>
      </c>
      <c r="D47" s="18"/>
    </row>
    <row r="48" spans="1:4">
      <c r="A48" s="73"/>
      <c r="B48" s="94"/>
      <c r="C48" s="18" t="s">
        <v>253</v>
      </c>
      <c r="D48" s="18"/>
    </row>
    <row r="49" spans="1:4">
      <c r="A49" s="73"/>
      <c r="B49" s="94"/>
      <c r="C49" s="18" t="s">
        <v>254</v>
      </c>
      <c r="D49" s="18"/>
    </row>
    <row r="50" spans="1:4">
      <c r="A50" s="73"/>
      <c r="B50" s="94"/>
      <c r="C50" s="18" t="s">
        <v>255</v>
      </c>
      <c r="D50" s="18"/>
    </row>
    <row r="51" spans="1:4">
      <c r="A51" s="73"/>
      <c r="B51" s="94"/>
      <c r="C51" s="18" t="s">
        <v>256</v>
      </c>
      <c r="D51" s="18"/>
    </row>
    <row r="52" spans="1:4">
      <c r="A52" s="73"/>
      <c r="B52" s="94"/>
      <c r="C52" s="18" t="s">
        <v>257</v>
      </c>
      <c r="D52" s="18"/>
    </row>
    <row r="53" spans="1:4">
      <c r="A53" s="73"/>
      <c r="B53" s="94"/>
      <c r="C53" s="18" t="s">
        <v>258</v>
      </c>
      <c r="D53" s="18"/>
    </row>
    <row r="54" spans="1:4">
      <c r="A54" s="73"/>
      <c r="B54" s="94"/>
      <c r="C54" s="18" t="s">
        <v>259</v>
      </c>
      <c r="D54" s="18"/>
    </row>
    <row r="55" spans="1:4">
      <c r="A55" s="73"/>
      <c r="B55" s="94"/>
      <c r="C55" s="18" t="s">
        <v>260</v>
      </c>
      <c r="D55" s="18"/>
    </row>
    <row r="56" spans="1:4">
      <c r="A56" s="73"/>
      <c r="B56" s="94"/>
      <c r="C56" s="18" t="s">
        <v>261</v>
      </c>
      <c r="D56" s="18"/>
    </row>
    <row r="57" spans="1:4">
      <c r="A57" s="73"/>
      <c r="B57" s="94"/>
      <c r="C57" s="18" t="s">
        <v>262</v>
      </c>
      <c r="D57" s="18"/>
    </row>
    <row r="58" spans="1:4">
      <c r="A58" s="73"/>
      <c r="B58" s="94"/>
      <c r="C58" s="18" t="s">
        <v>263</v>
      </c>
      <c r="D58" s="18"/>
    </row>
    <row r="59" spans="1:4">
      <c r="A59" s="73"/>
      <c r="B59" s="94"/>
      <c r="C59" s="18" t="s">
        <v>264</v>
      </c>
      <c r="D59" s="18"/>
    </row>
    <row r="60" spans="1:4">
      <c r="A60" s="73"/>
      <c r="B60" s="94"/>
      <c r="C60" s="18" t="s">
        <v>265</v>
      </c>
      <c r="D60" s="18"/>
    </row>
    <row r="61" spans="1:4">
      <c r="A61" s="73"/>
      <c r="B61" s="94"/>
      <c r="C61" s="18" t="s">
        <v>266</v>
      </c>
      <c r="D61" s="18"/>
    </row>
    <row r="62" spans="1:4">
      <c r="A62" s="73"/>
      <c r="B62" s="94"/>
      <c r="C62" s="18" t="s">
        <v>267</v>
      </c>
      <c r="D62" s="18"/>
    </row>
    <row r="63" spans="1:4">
      <c r="A63" s="73"/>
      <c r="B63" s="94"/>
      <c r="C63" s="18" t="s">
        <v>268</v>
      </c>
      <c r="D63" s="18"/>
    </row>
    <row r="64" spans="1:4">
      <c r="A64" s="73"/>
      <c r="B64" s="94"/>
      <c r="C64" s="18" t="s">
        <v>269</v>
      </c>
      <c r="D64" s="18"/>
    </row>
    <row r="65" spans="1:4">
      <c r="A65" s="73"/>
      <c r="B65" s="94"/>
      <c r="C65" s="18" t="s">
        <v>270</v>
      </c>
      <c r="D65" s="18"/>
    </row>
    <row r="66" spans="1:4">
      <c r="A66" s="73"/>
      <c r="B66" s="94"/>
      <c r="C66" s="18" t="s">
        <v>271</v>
      </c>
      <c r="D66" s="18"/>
    </row>
    <row r="67" spans="1:4">
      <c r="A67" s="73"/>
      <c r="B67" s="94"/>
      <c r="C67" s="18" t="s">
        <v>272</v>
      </c>
      <c r="D67" s="18"/>
    </row>
    <row r="68" spans="1:4">
      <c r="A68" s="73"/>
      <c r="B68" s="94"/>
      <c r="C68" s="18" t="s">
        <v>273</v>
      </c>
      <c r="D68" s="18"/>
    </row>
    <row r="69" spans="1:4">
      <c r="A69" s="73"/>
      <c r="B69" s="94"/>
      <c r="C69" s="18" t="s">
        <v>274</v>
      </c>
      <c r="D69" s="18"/>
    </row>
    <row r="70" spans="1:4">
      <c r="A70" s="73"/>
      <c r="B70" s="94"/>
      <c r="C70" s="18" t="s">
        <v>275</v>
      </c>
      <c r="D70" s="18"/>
    </row>
    <row r="71" spans="1:4">
      <c r="A71" s="73"/>
      <c r="B71" s="94"/>
      <c r="C71" s="18" t="s">
        <v>276</v>
      </c>
      <c r="D71" s="18"/>
    </row>
    <row r="72" spans="1:4">
      <c r="A72" s="73"/>
      <c r="B72" s="94"/>
      <c r="C72" s="18" t="s">
        <v>277</v>
      </c>
      <c r="D72" s="18"/>
    </row>
    <row r="73" spans="1:4">
      <c r="A73" s="73"/>
      <c r="B73" s="94"/>
      <c r="C73" s="18" t="s">
        <v>278</v>
      </c>
      <c r="D73" s="18"/>
    </row>
    <row r="74" spans="1:4">
      <c r="A74" s="73"/>
      <c r="B74" s="94"/>
      <c r="C74" s="18" t="s">
        <v>279</v>
      </c>
      <c r="D74" s="18"/>
    </row>
    <row r="75" spans="1:4">
      <c r="A75" s="73"/>
      <c r="B75" s="94"/>
      <c r="C75" s="18" t="s">
        <v>280</v>
      </c>
      <c r="D75" s="18"/>
    </row>
    <row r="76" spans="1:4">
      <c r="A76" s="73"/>
      <c r="B76" s="94"/>
      <c r="C76" s="18" t="s">
        <v>281</v>
      </c>
      <c r="D76" s="18"/>
    </row>
    <row r="77" spans="1:4">
      <c r="A77" s="73"/>
      <c r="B77" s="94"/>
      <c r="C77" s="18" t="s">
        <v>282</v>
      </c>
      <c r="D77" s="18"/>
    </row>
    <row r="78" spans="1:4">
      <c r="A78" s="73"/>
      <c r="B78" s="94"/>
      <c r="C78" s="18" t="s">
        <v>283</v>
      </c>
      <c r="D78" s="18"/>
    </row>
    <row r="79" spans="1:4">
      <c r="A79" s="73"/>
      <c r="B79" s="94"/>
      <c r="C79" s="18" t="s">
        <v>284</v>
      </c>
      <c r="D79" s="18"/>
    </row>
    <row r="80" spans="1:4">
      <c r="A80" s="73"/>
      <c r="B80" s="94"/>
      <c r="C80" s="18" t="s">
        <v>285</v>
      </c>
      <c r="D80" s="18"/>
    </row>
    <row r="81" spans="1:4">
      <c r="A81" s="73"/>
      <c r="B81" s="94"/>
      <c r="C81" s="18" t="s">
        <v>286</v>
      </c>
      <c r="D81" s="18"/>
    </row>
    <row r="82" spans="1:4">
      <c r="A82" s="73"/>
      <c r="B82" s="94"/>
      <c r="C82" s="18" t="s">
        <v>287</v>
      </c>
      <c r="D82" s="18"/>
    </row>
    <row r="83" spans="1:4">
      <c r="A83" s="73"/>
      <c r="B83" s="94"/>
      <c r="C83" s="18" t="s">
        <v>288</v>
      </c>
      <c r="D83" s="18"/>
    </row>
    <row r="84" spans="1:4">
      <c r="A84" s="73"/>
      <c r="B84" s="94"/>
      <c r="C84" s="18" t="s">
        <v>289</v>
      </c>
      <c r="D84" s="18"/>
    </row>
    <row r="85" spans="1:4">
      <c r="A85" s="73"/>
      <c r="B85" s="94"/>
      <c r="C85" s="18" t="s">
        <v>290</v>
      </c>
      <c r="D85" s="18"/>
    </row>
    <row r="86" spans="1:4">
      <c r="A86" s="73"/>
      <c r="B86" s="94"/>
      <c r="C86" s="18" t="s">
        <v>291</v>
      </c>
      <c r="D86" s="18"/>
    </row>
    <row r="87" spans="1:4">
      <c r="A87" s="73"/>
      <c r="B87" s="94"/>
      <c r="C87" s="18" t="s">
        <v>292</v>
      </c>
      <c r="D87" s="18"/>
    </row>
    <row r="88" spans="1:4">
      <c r="A88" s="73"/>
      <c r="B88" s="94"/>
      <c r="C88" s="18" t="s">
        <v>293</v>
      </c>
      <c r="D88" s="18"/>
    </row>
    <row r="89" spans="1:4">
      <c r="A89" s="73"/>
      <c r="B89" s="94"/>
      <c r="C89" s="18" t="s">
        <v>294</v>
      </c>
      <c r="D89" s="18"/>
    </row>
    <row r="90" spans="1:4">
      <c r="A90" s="73"/>
      <c r="B90" s="94"/>
      <c r="C90" s="18" t="s">
        <v>295</v>
      </c>
      <c r="D90" s="18"/>
    </row>
    <row r="91" spans="1:4">
      <c r="A91" s="73"/>
      <c r="B91" s="94"/>
      <c r="C91" s="18" t="s">
        <v>296</v>
      </c>
      <c r="D91" s="18"/>
    </row>
    <row r="92" spans="1:4">
      <c r="A92" s="73"/>
      <c r="B92" s="94"/>
      <c r="C92" s="18" t="s">
        <v>297</v>
      </c>
      <c r="D92" s="18"/>
    </row>
    <row r="93" spans="1:4">
      <c r="A93" s="73"/>
      <c r="B93" s="94"/>
      <c r="C93" s="18" t="s">
        <v>298</v>
      </c>
      <c r="D93" s="18"/>
    </row>
    <row r="94" spans="1:4">
      <c r="A94" s="73"/>
      <c r="B94" s="94"/>
      <c r="C94" s="18" t="s">
        <v>299</v>
      </c>
      <c r="D94" s="18" t="s">
        <v>300</v>
      </c>
    </row>
    <row r="95" spans="1:4">
      <c r="A95" s="73"/>
      <c r="B95" s="94"/>
      <c r="C95" s="18" t="s">
        <v>301</v>
      </c>
      <c r="D95" s="18" t="s">
        <v>302</v>
      </c>
    </row>
    <row r="96" spans="1:4">
      <c r="A96" s="73"/>
      <c r="B96" s="94"/>
      <c r="C96" s="18" t="s">
        <v>303</v>
      </c>
      <c r="D96" s="18" t="s">
        <v>302</v>
      </c>
    </row>
    <row r="97" spans="1:4">
      <c r="A97" s="73"/>
      <c r="B97" s="94"/>
      <c r="C97" s="18" t="s">
        <v>304</v>
      </c>
      <c r="D97" s="18" t="s">
        <v>302</v>
      </c>
    </row>
    <row r="98" spans="1:4">
      <c r="A98" s="73"/>
      <c r="B98" s="94"/>
      <c r="C98" s="18" t="s">
        <v>305</v>
      </c>
      <c r="D98" s="18" t="s">
        <v>302</v>
      </c>
    </row>
    <row r="99" spans="1:4">
      <c r="A99" s="73"/>
      <c r="B99" s="94"/>
      <c r="C99" s="18" t="s">
        <v>306</v>
      </c>
      <c r="D99" s="18" t="s">
        <v>302</v>
      </c>
    </row>
    <row r="100" spans="1:4">
      <c r="A100" s="73"/>
      <c r="B100" s="94"/>
      <c r="C100" s="18" t="s">
        <v>307</v>
      </c>
      <c r="D100" s="18" t="s">
        <v>302</v>
      </c>
    </row>
    <row r="101" spans="1:4">
      <c r="A101" s="73"/>
      <c r="B101" s="94"/>
      <c r="C101" s="18" t="s">
        <v>308</v>
      </c>
      <c r="D101" s="18" t="s">
        <v>302</v>
      </c>
    </row>
    <row r="102" spans="1:4">
      <c r="A102" s="73"/>
      <c r="B102" s="94"/>
      <c r="C102" s="18" t="s">
        <v>309</v>
      </c>
      <c r="D102" s="18" t="s">
        <v>302</v>
      </c>
    </row>
    <row r="103" spans="1:4">
      <c r="A103" s="73"/>
      <c r="B103" s="94"/>
      <c r="C103" s="18" t="s">
        <v>310</v>
      </c>
      <c r="D103" s="18" t="s">
        <v>302</v>
      </c>
    </row>
    <row r="104" spans="1:4">
      <c r="A104" s="68"/>
      <c r="B104" s="68" t="s">
        <v>144</v>
      </c>
      <c r="C104" s="17" t="s">
        <v>311</v>
      </c>
      <c r="D104" s="17"/>
    </row>
    <row r="105" spans="1:4">
      <c r="A105" s="69"/>
      <c r="B105" s="69"/>
      <c r="C105" s="17" t="s">
        <v>143</v>
      </c>
      <c r="D105" s="17"/>
    </row>
    <row r="106" spans="1:4">
      <c r="A106" s="69"/>
      <c r="B106" s="69"/>
      <c r="C106" s="17" t="s">
        <v>312</v>
      </c>
      <c r="D106" s="17"/>
    </row>
    <row r="107" spans="1:4">
      <c r="A107" s="69"/>
      <c r="B107" s="69"/>
      <c r="C107" s="17" t="s">
        <v>313</v>
      </c>
      <c r="D107" s="17"/>
    </row>
    <row r="108" spans="1:4">
      <c r="A108" s="69"/>
      <c r="B108" s="69"/>
      <c r="C108" s="17" t="s">
        <v>33</v>
      </c>
      <c r="D108" s="17"/>
    </row>
    <row r="109" spans="1:4">
      <c r="A109" s="69"/>
      <c r="B109" s="69"/>
      <c r="C109" s="17" t="s">
        <v>314</v>
      </c>
      <c r="D109" s="17"/>
    </row>
    <row r="110" spans="1:4">
      <c r="A110" s="70"/>
      <c r="B110" s="70"/>
      <c r="C110" s="17" t="s">
        <v>315</v>
      </c>
      <c r="D110" s="17"/>
    </row>
    <row r="111" spans="1:4">
      <c r="A111" s="73"/>
      <c r="B111" s="59" t="s">
        <v>165</v>
      </c>
      <c r="C111" s="18" t="s">
        <v>311</v>
      </c>
      <c r="D111" s="18"/>
    </row>
    <row r="112" spans="1:4">
      <c r="A112" s="73"/>
      <c r="B112" s="60"/>
      <c r="C112" s="18" t="s">
        <v>171</v>
      </c>
      <c r="D112" s="18"/>
    </row>
    <row r="113" spans="1:4">
      <c r="A113" s="73"/>
      <c r="B113" s="61"/>
      <c r="C113" s="18" t="s">
        <v>316</v>
      </c>
      <c r="D113" s="18"/>
    </row>
    <row r="114" spans="1:4">
      <c r="A114" s="86"/>
      <c r="B114" s="86" t="s">
        <v>317</v>
      </c>
      <c r="C114" s="17" t="s">
        <v>311</v>
      </c>
      <c r="D114" s="17"/>
    </row>
    <row r="115" spans="1:4">
      <c r="A115" s="86"/>
      <c r="B115" s="86"/>
      <c r="C115" s="17" t="s">
        <v>312</v>
      </c>
      <c r="D115" s="17"/>
    </row>
    <row r="116" spans="1:4">
      <c r="A116" s="86"/>
      <c r="B116" s="86"/>
      <c r="C116" s="17" t="s">
        <v>313</v>
      </c>
      <c r="D116" s="17"/>
    </row>
    <row r="117" spans="1:4">
      <c r="A117" s="86"/>
      <c r="B117" s="86"/>
      <c r="C117" s="17" t="s">
        <v>314</v>
      </c>
      <c r="D117" s="17"/>
    </row>
    <row r="118" spans="1:4">
      <c r="A118" s="72"/>
      <c r="B118" s="87" t="s">
        <v>117</v>
      </c>
      <c r="C118" s="18" t="s">
        <v>311</v>
      </c>
      <c r="D118" s="18"/>
    </row>
    <row r="119" spans="1:4">
      <c r="A119" s="8"/>
      <c r="B119" s="107"/>
      <c r="C119" s="18" t="s">
        <v>318</v>
      </c>
      <c r="D119" s="18"/>
    </row>
    <row r="120" spans="1:4">
      <c r="A120" s="8"/>
      <c r="B120" s="107"/>
      <c r="C120" s="18" t="s">
        <v>313</v>
      </c>
      <c r="D120" s="18"/>
    </row>
    <row r="121" spans="1:4">
      <c r="A121" s="8"/>
      <c r="B121" s="107"/>
      <c r="C121" s="18" t="s">
        <v>33</v>
      </c>
      <c r="D121" s="18"/>
    </row>
    <row r="122" spans="1:4">
      <c r="A122" s="8"/>
      <c r="B122" s="107"/>
      <c r="C122" s="18" t="s">
        <v>312</v>
      </c>
      <c r="D122" s="18"/>
    </row>
    <row r="123" spans="1:4">
      <c r="A123" s="8"/>
      <c r="B123" s="107"/>
      <c r="C123" s="18" t="s">
        <v>319</v>
      </c>
      <c r="D123" s="18"/>
    </row>
    <row r="124" spans="1:4">
      <c r="A124" s="8"/>
      <c r="B124" s="107"/>
      <c r="C124" s="18" t="s">
        <v>320</v>
      </c>
      <c r="D124" s="18"/>
    </row>
    <row r="125" spans="1:4">
      <c r="A125" s="8"/>
      <c r="B125" s="107"/>
      <c r="C125" s="18" t="s">
        <v>314</v>
      </c>
      <c r="D125" s="18"/>
    </row>
    <row r="126" spans="1:4">
      <c r="A126" s="73"/>
      <c r="B126" s="88"/>
      <c r="C126" s="18" t="s">
        <v>315</v>
      </c>
      <c r="D126" s="18"/>
    </row>
    <row r="127" spans="1:4">
      <c r="A127" s="68"/>
      <c r="B127" s="68" t="s">
        <v>145</v>
      </c>
      <c r="C127" s="17" t="s">
        <v>321</v>
      </c>
      <c r="D127" s="17"/>
    </row>
    <row r="128" spans="1:4">
      <c r="A128" s="69"/>
      <c r="B128" s="69"/>
      <c r="C128" s="17" t="s">
        <v>322</v>
      </c>
      <c r="D128" s="17"/>
    </row>
    <row r="129" spans="1:4">
      <c r="A129" s="69"/>
      <c r="B129" s="69"/>
      <c r="C129" s="17" t="s">
        <v>323</v>
      </c>
      <c r="D129" s="17"/>
    </row>
    <row r="130" spans="1:4">
      <c r="A130" s="69"/>
      <c r="B130" s="69"/>
      <c r="C130" s="17" t="s">
        <v>324</v>
      </c>
      <c r="D130" s="17"/>
    </row>
    <row r="131" spans="1:4">
      <c r="A131" s="69"/>
      <c r="B131" s="69"/>
      <c r="C131" s="17" t="s">
        <v>33</v>
      </c>
      <c r="D131" s="17"/>
    </row>
    <row r="132" spans="1:4">
      <c r="A132" s="73"/>
      <c r="B132" s="60" t="s">
        <v>325</v>
      </c>
      <c r="C132" s="18" t="s">
        <v>321</v>
      </c>
      <c r="D132" s="18"/>
    </row>
    <row r="133" spans="1:4">
      <c r="A133" s="73"/>
      <c r="B133" s="60"/>
      <c r="C133" s="18" t="s">
        <v>33</v>
      </c>
      <c r="D133" s="18"/>
    </row>
    <row r="134" spans="1:4">
      <c r="A134" s="74"/>
      <c r="B134" s="61"/>
      <c r="C134" s="18" t="s">
        <v>315</v>
      </c>
      <c r="D134" s="18"/>
    </row>
    <row r="135" spans="1:4">
      <c r="A135" s="75"/>
      <c r="B135" s="75" t="s">
        <v>326</v>
      </c>
      <c r="C135" s="17" t="s">
        <v>327</v>
      </c>
      <c r="D135" s="17"/>
    </row>
    <row r="136" spans="1:4">
      <c r="A136" s="76"/>
      <c r="B136" s="76"/>
      <c r="C136" s="17" t="s">
        <v>328</v>
      </c>
      <c r="D136" s="17"/>
    </row>
    <row r="137" spans="1:4">
      <c r="A137" s="76"/>
      <c r="B137" s="76"/>
      <c r="C137" s="17" t="s">
        <v>329</v>
      </c>
      <c r="D137" s="17" t="s">
        <v>330</v>
      </c>
    </row>
    <row r="138" spans="1:4">
      <c r="A138" s="76"/>
      <c r="B138" s="76"/>
      <c r="C138" s="17" t="s">
        <v>331</v>
      </c>
      <c r="D138" s="17" t="s">
        <v>332</v>
      </c>
    </row>
    <row r="139" spans="1:4">
      <c r="A139" s="76"/>
      <c r="B139" s="76"/>
      <c r="C139" s="17" t="s">
        <v>333</v>
      </c>
      <c r="D139" s="17"/>
    </row>
    <row r="140" spans="1:4">
      <c r="A140" s="76"/>
      <c r="B140" s="76"/>
      <c r="C140" s="17" t="s">
        <v>334</v>
      </c>
      <c r="D140" s="17"/>
    </row>
    <row r="141" spans="1:4">
      <c r="A141" s="76"/>
      <c r="B141" s="76"/>
      <c r="C141" s="17" t="s">
        <v>335</v>
      </c>
      <c r="D141" s="17"/>
    </row>
    <row r="142" spans="1:4">
      <c r="A142" s="76"/>
      <c r="B142" s="76"/>
      <c r="C142" s="17" t="s">
        <v>336</v>
      </c>
      <c r="D142" s="17"/>
    </row>
    <row r="143" spans="1:4">
      <c r="A143" s="76"/>
      <c r="B143" s="76"/>
      <c r="C143" s="17" t="s">
        <v>337</v>
      </c>
      <c r="D143" s="17"/>
    </row>
    <row r="144" spans="1:4">
      <c r="A144" s="76"/>
      <c r="B144" s="76"/>
      <c r="C144" s="17" t="s">
        <v>338</v>
      </c>
      <c r="D144" s="17"/>
    </row>
    <row r="145" spans="1:4">
      <c r="A145" s="76"/>
      <c r="B145" s="76"/>
      <c r="C145" s="17" t="s">
        <v>315</v>
      </c>
      <c r="D145" s="17"/>
    </row>
    <row r="146" spans="1:4">
      <c r="A146" s="72"/>
      <c r="B146" s="65" t="s">
        <v>339</v>
      </c>
      <c r="C146" s="18" t="s">
        <v>340</v>
      </c>
      <c r="D146" s="18"/>
    </row>
    <row r="147" spans="1:4">
      <c r="A147" s="74"/>
      <c r="B147" s="67"/>
      <c r="C147" s="18" t="s">
        <v>135</v>
      </c>
      <c r="D147" s="18"/>
    </row>
    <row r="148" spans="1:4">
      <c r="A148" s="54"/>
      <c r="B148" s="106" t="s">
        <v>8</v>
      </c>
      <c r="C148" s="17" t="s">
        <v>42</v>
      </c>
      <c r="D148" s="17" t="s">
        <v>341</v>
      </c>
    </row>
    <row r="149" spans="1:4">
      <c r="A149" s="55"/>
      <c r="B149" s="55"/>
      <c r="C149" s="17" t="s">
        <v>342</v>
      </c>
      <c r="D149" s="17" t="s">
        <v>343</v>
      </c>
    </row>
    <row r="150" spans="1:4">
      <c r="A150" s="55"/>
      <c r="B150" s="55"/>
      <c r="C150" s="17" t="s">
        <v>344</v>
      </c>
      <c r="D150" s="17" t="s">
        <v>345</v>
      </c>
    </row>
    <row r="151" spans="1:4">
      <c r="A151" s="55"/>
      <c r="B151" s="55"/>
      <c r="C151" s="17" t="s">
        <v>346</v>
      </c>
      <c r="D151" s="17" t="s">
        <v>347</v>
      </c>
    </row>
    <row r="152" spans="1:4">
      <c r="A152" s="55"/>
      <c r="B152" s="55"/>
      <c r="C152" s="17" t="s">
        <v>348</v>
      </c>
      <c r="D152" s="17" t="s">
        <v>349</v>
      </c>
    </row>
    <row r="153" spans="1:4">
      <c r="A153" s="55"/>
      <c r="B153" s="55"/>
      <c r="C153" s="17" t="s">
        <v>350</v>
      </c>
      <c r="D153" s="17" t="s">
        <v>351</v>
      </c>
    </row>
    <row r="154" spans="1:4">
      <c r="A154" s="55"/>
      <c r="B154" s="55"/>
      <c r="C154" s="17" t="s">
        <v>352</v>
      </c>
      <c r="D154" s="17" t="s">
        <v>353</v>
      </c>
    </row>
    <row r="155" spans="1:4">
      <c r="A155" s="55"/>
      <c r="B155" s="55"/>
      <c r="C155" s="17" t="s">
        <v>354</v>
      </c>
      <c r="D155" s="17" t="s">
        <v>355</v>
      </c>
    </row>
    <row r="156" spans="1:4">
      <c r="A156" s="55"/>
      <c r="B156" s="55"/>
      <c r="C156" s="17" t="s">
        <v>356</v>
      </c>
      <c r="D156" s="17" t="s">
        <v>357</v>
      </c>
    </row>
    <row r="157" spans="1:4">
      <c r="A157" s="55"/>
      <c r="B157" s="55"/>
      <c r="C157" s="17" t="s">
        <v>358</v>
      </c>
      <c r="D157" s="17" t="s">
        <v>359</v>
      </c>
    </row>
    <row r="158" spans="1:4">
      <c r="A158" s="55"/>
      <c r="B158" s="55"/>
      <c r="C158" s="17" t="s">
        <v>360</v>
      </c>
      <c r="D158" s="17" t="s">
        <v>361</v>
      </c>
    </row>
    <row r="159" spans="1:4">
      <c r="A159" s="55"/>
      <c r="B159" s="55"/>
      <c r="C159" s="17" t="s">
        <v>362</v>
      </c>
      <c r="D159" s="17" t="s">
        <v>363</v>
      </c>
    </row>
    <row r="160" spans="1:4">
      <c r="A160" s="55"/>
      <c r="B160" s="55"/>
      <c r="C160" s="17" t="s">
        <v>364</v>
      </c>
      <c r="D160" s="17" t="s">
        <v>365</v>
      </c>
    </row>
    <row r="161" spans="1:4">
      <c r="A161" s="55"/>
      <c r="B161" s="55"/>
      <c r="C161" s="17" t="s">
        <v>366</v>
      </c>
      <c r="D161" s="17" t="s">
        <v>367</v>
      </c>
    </row>
    <row r="162" spans="1:4">
      <c r="A162" s="55"/>
      <c r="B162" s="55"/>
      <c r="C162" s="17" t="s">
        <v>368</v>
      </c>
      <c r="D162" s="17" t="s">
        <v>369</v>
      </c>
    </row>
    <row r="163" spans="1:4">
      <c r="A163" s="55"/>
      <c r="B163" s="55"/>
      <c r="C163" s="17" t="s">
        <v>370</v>
      </c>
      <c r="D163" s="17" t="s">
        <v>371</v>
      </c>
    </row>
    <row r="164" spans="1:4">
      <c r="A164" s="55"/>
      <c r="B164" s="55"/>
      <c r="C164" s="17" t="s">
        <v>372</v>
      </c>
      <c r="D164" s="17" t="s">
        <v>373</v>
      </c>
    </row>
    <row r="165" spans="1:4">
      <c r="A165" s="55"/>
      <c r="B165" s="55"/>
      <c r="C165" s="17" t="s">
        <v>374</v>
      </c>
      <c r="D165" s="17" t="s">
        <v>375</v>
      </c>
    </row>
    <row r="166" spans="1:4">
      <c r="A166" s="55"/>
      <c r="B166" s="55"/>
      <c r="C166" s="17" t="s">
        <v>376</v>
      </c>
      <c r="D166" s="17" t="s">
        <v>377</v>
      </c>
    </row>
    <row r="167" spans="1:4">
      <c r="A167" s="55"/>
      <c r="B167" s="55"/>
      <c r="C167" s="17" t="s">
        <v>378</v>
      </c>
      <c r="D167" s="17" t="s">
        <v>379</v>
      </c>
    </row>
    <row r="168" spans="1:4">
      <c r="A168" s="55"/>
      <c r="B168" s="55"/>
      <c r="C168" s="17" t="s">
        <v>380</v>
      </c>
      <c r="D168" s="17" t="s">
        <v>381</v>
      </c>
    </row>
    <row r="169" spans="1:4">
      <c r="A169" s="55"/>
      <c r="B169" s="55"/>
      <c r="C169" s="17" t="s">
        <v>382</v>
      </c>
      <c r="D169" s="17" t="s">
        <v>383</v>
      </c>
    </row>
    <row r="170" spans="1:4">
      <c r="A170" s="55"/>
      <c r="B170" s="55"/>
      <c r="C170" s="17" t="s">
        <v>384</v>
      </c>
      <c r="D170" s="17" t="s">
        <v>385</v>
      </c>
    </row>
    <row r="171" spans="1:4">
      <c r="A171" s="55"/>
      <c r="B171" s="55"/>
      <c r="C171" s="17" t="s">
        <v>386</v>
      </c>
      <c r="D171" s="17" t="s">
        <v>387</v>
      </c>
    </row>
    <row r="172" spans="1:4">
      <c r="A172" s="55"/>
      <c r="B172" s="55"/>
      <c r="C172" s="17" t="s">
        <v>388</v>
      </c>
      <c r="D172" s="17" t="s">
        <v>389</v>
      </c>
    </row>
    <row r="173" spans="1:4">
      <c r="A173" s="55"/>
      <c r="B173" s="55"/>
      <c r="C173" s="17" t="s">
        <v>390</v>
      </c>
      <c r="D173" s="17" t="s">
        <v>391</v>
      </c>
    </row>
    <row r="174" spans="1:4">
      <c r="A174" s="55"/>
      <c r="B174" s="55"/>
      <c r="C174" s="17" t="s">
        <v>392</v>
      </c>
      <c r="D174" s="17" t="s">
        <v>393</v>
      </c>
    </row>
    <row r="175" spans="1:4">
      <c r="A175" s="55"/>
      <c r="B175" s="55"/>
      <c r="C175" s="17" t="s">
        <v>394</v>
      </c>
      <c r="D175" s="17" t="s">
        <v>395</v>
      </c>
    </row>
    <row r="176" spans="1:4">
      <c r="A176" s="55"/>
      <c r="B176" s="55"/>
      <c r="C176" s="17" t="s">
        <v>396</v>
      </c>
      <c r="D176" s="17" t="s">
        <v>397</v>
      </c>
    </row>
    <row r="177" spans="1:4">
      <c r="A177" s="55"/>
      <c r="B177" s="55"/>
      <c r="C177" s="17" t="s">
        <v>398</v>
      </c>
      <c r="D177" s="17" t="s">
        <v>399</v>
      </c>
    </row>
    <row r="178" spans="1:4">
      <c r="A178" s="55"/>
      <c r="B178" s="55"/>
      <c r="C178" s="17" t="s">
        <v>400</v>
      </c>
      <c r="D178" s="17" t="s">
        <v>401</v>
      </c>
    </row>
    <row r="179" spans="1:4">
      <c r="A179" s="55"/>
      <c r="B179" s="55"/>
      <c r="C179" s="17" t="s">
        <v>402</v>
      </c>
      <c r="D179" s="17" t="s">
        <v>403</v>
      </c>
    </row>
    <row r="180" spans="1:4">
      <c r="A180" s="55"/>
      <c r="B180" s="55"/>
      <c r="C180" s="17" t="s">
        <v>105</v>
      </c>
      <c r="D180" s="17" t="s">
        <v>404</v>
      </c>
    </row>
    <row r="181" spans="1:4">
      <c r="A181" s="55"/>
      <c r="B181" s="55"/>
      <c r="C181" s="17" t="s">
        <v>315</v>
      </c>
      <c r="D181" s="17" t="s">
        <v>315</v>
      </c>
    </row>
    <row r="182" spans="1:4">
      <c r="A182" s="72"/>
      <c r="B182" s="65" t="s">
        <v>405</v>
      </c>
      <c r="C182" s="47" t="s">
        <v>406</v>
      </c>
      <c r="D182" s="47"/>
    </row>
    <row r="183" spans="1:4">
      <c r="A183" s="73"/>
      <c r="B183" s="66"/>
      <c r="C183" s="47" t="s">
        <v>407</v>
      </c>
      <c r="D183" s="47"/>
    </row>
    <row r="184" spans="1:4">
      <c r="A184" s="73"/>
      <c r="B184" s="66"/>
      <c r="C184" s="47" t="s">
        <v>408</v>
      </c>
      <c r="D184" s="47"/>
    </row>
    <row r="185" spans="1:4">
      <c r="A185" s="74"/>
      <c r="B185" s="67"/>
      <c r="C185" s="48" t="s">
        <v>409</v>
      </c>
      <c r="D185" s="48"/>
    </row>
    <row r="186" spans="1:4">
      <c r="A186" s="68"/>
      <c r="B186" s="68" t="s">
        <v>410</v>
      </c>
      <c r="C186" s="46" t="s">
        <v>411</v>
      </c>
      <c r="D186" s="46"/>
    </row>
    <row r="187" spans="1:4">
      <c r="A187" s="69"/>
      <c r="B187" s="69"/>
      <c r="C187" s="46" t="s">
        <v>412</v>
      </c>
      <c r="D187" s="46"/>
    </row>
    <row r="188" spans="1:4">
      <c r="A188" s="72"/>
      <c r="B188" s="65" t="s">
        <v>10</v>
      </c>
      <c r="C188" s="48" t="s">
        <v>174</v>
      </c>
      <c r="D188" s="48" t="s">
        <v>413</v>
      </c>
    </row>
    <row r="189" spans="1:4">
      <c r="A189" s="73"/>
      <c r="B189" s="66"/>
      <c r="C189" s="48" t="s">
        <v>414</v>
      </c>
      <c r="D189" s="48" t="s">
        <v>415</v>
      </c>
    </row>
    <row r="190" spans="1:4">
      <c r="A190" s="73"/>
      <c r="B190" s="66"/>
      <c r="C190" s="48" t="s">
        <v>33</v>
      </c>
      <c r="D190" s="48" t="s">
        <v>33</v>
      </c>
    </row>
    <row r="191" spans="1:4">
      <c r="A191" s="73"/>
      <c r="B191" s="66"/>
      <c r="C191" s="48" t="s">
        <v>416</v>
      </c>
      <c r="D191" s="48" t="s">
        <v>417</v>
      </c>
    </row>
    <row r="192" spans="1:4">
      <c r="A192" s="73"/>
      <c r="B192" s="66"/>
      <c r="C192" s="48" t="s">
        <v>418</v>
      </c>
      <c r="D192" s="48" t="s">
        <v>419</v>
      </c>
    </row>
    <row r="193" spans="1:4">
      <c r="A193" s="73"/>
      <c r="B193" s="66"/>
      <c r="C193" s="48" t="s">
        <v>420</v>
      </c>
      <c r="D193" s="48" t="s">
        <v>421</v>
      </c>
    </row>
    <row r="194" spans="1:4">
      <c r="A194" s="73"/>
      <c r="B194" s="66"/>
      <c r="C194" s="48" t="s">
        <v>107</v>
      </c>
      <c r="D194" s="48" t="s">
        <v>422</v>
      </c>
    </row>
    <row r="195" spans="1:4">
      <c r="A195" s="73"/>
      <c r="B195" s="66"/>
      <c r="C195" s="48" t="s">
        <v>423</v>
      </c>
      <c r="D195" s="48" t="s">
        <v>424</v>
      </c>
    </row>
    <row r="196" spans="1:4">
      <c r="A196" s="73"/>
      <c r="B196" s="66"/>
      <c r="C196" s="48" t="s">
        <v>425</v>
      </c>
      <c r="D196" s="48" t="s">
        <v>426</v>
      </c>
    </row>
    <row r="197" spans="1:4">
      <c r="A197" s="73"/>
      <c r="B197" s="66"/>
      <c r="C197" s="48" t="s">
        <v>427</v>
      </c>
      <c r="D197" s="48" t="s">
        <v>428</v>
      </c>
    </row>
    <row r="198" spans="1:4">
      <c r="A198" s="73"/>
      <c r="B198" s="66"/>
      <c r="C198" s="48" t="s">
        <v>429</v>
      </c>
      <c r="D198" s="48" t="s">
        <v>430</v>
      </c>
    </row>
    <row r="199" spans="1:4">
      <c r="A199" s="73"/>
      <c r="B199" s="66"/>
      <c r="C199" s="48" t="s">
        <v>431</v>
      </c>
      <c r="D199" s="48" t="s">
        <v>432</v>
      </c>
    </row>
    <row r="200" spans="1:4">
      <c r="A200" s="73"/>
      <c r="B200" s="66"/>
      <c r="C200" s="48" t="s">
        <v>315</v>
      </c>
      <c r="D200" s="48" t="s">
        <v>315</v>
      </c>
    </row>
    <row r="201" spans="1:4">
      <c r="A201" s="74"/>
      <c r="B201" s="67"/>
      <c r="C201" s="48" t="s">
        <v>409</v>
      </c>
      <c r="D201" s="48" t="s">
        <v>433</v>
      </c>
    </row>
    <row r="202" spans="1:4">
      <c r="A202" s="106"/>
      <c r="B202" s="106" t="s">
        <v>146</v>
      </c>
      <c r="C202" s="17" t="s">
        <v>434</v>
      </c>
      <c r="D202" s="17"/>
    </row>
    <row r="203" spans="1:4">
      <c r="A203" s="55"/>
      <c r="B203" s="55"/>
      <c r="C203" s="17" t="s">
        <v>435</v>
      </c>
      <c r="D203" s="17"/>
    </row>
    <row r="204" spans="1:4">
      <c r="A204" s="55"/>
      <c r="B204" s="55"/>
      <c r="C204" s="17" t="s">
        <v>436</v>
      </c>
      <c r="D204" s="17"/>
    </row>
    <row r="205" spans="1:4">
      <c r="A205" s="55"/>
      <c r="B205" s="55"/>
      <c r="C205" s="17" t="s">
        <v>437</v>
      </c>
      <c r="D205" s="17"/>
    </row>
    <row r="206" spans="1:4">
      <c r="A206" s="55"/>
      <c r="B206" s="55"/>
      <c r="C206" s="17" t="s">
        <v>438</v>
      </c>
      <c r="D206" s="17"/>
    </row>
    <row r="207" spans="1:4">
      <c r="A207" s="55"/>
      <c r="B207" s="55"/>
      <c r="C207" s="17" t="s">
        <v>439</v>
      </c>
      <c r="D207" s="17"/>
    </row>
    <row r="208" spans="1:4">
      <c r="A208" s="55"/>
      <c r="B208" s="55"/>
      <c r="C208" s="17" t="s">
        <v>440</v>
      </c>
      <c r="D208" s="17"/>
    </row>
    <row r="209" spans="1:4">
      <c r="A209" s="55"/>
      <c r="B209" s="55"/>
      <c r="C209" s="17" t="s">
        <v>441</v>
      </c>
      <c r="D209" s="17"/>
    </row>
    <row r="210" spans="1:4">
      <c r="A210" s="55"/>
      <c r="B210" s="55"/>
      <c r="C210" s="17" t="s">
        <v>442</v>
      </c>
      <c r="D210" s="17"/>
    </row>
    <row r="211" spans="1:4">
      <c r="A211" s="55"/>
      <c r="B211" s="55"/>
      <c r="C211" s="17" t="s">
        <v>443</v>
      </c>
      <c r="D211" s="17"/>
    </row>
    <row r="212" spans="1:4">
      <c r="A212" s="55"/>
      <c r="B212" s="55"/>
      <c r="C212" s="17" t="s">
        <v>444</v>
      </c>
      <c r="D212" s="17"/>
    </row>
    <row r="213" spans="1:4">
      <c r="A213" s="55"/>
      <c r="B213" s="55"/>
      <c r="C213" s="17" t="s">
        <v>445</v>
      </c>
      <c r="D213" s="17"/>
    </row>
    <row r="214" spans="1:4">
      <c r="A214" s="55"/>
      <c r="B214" s="55"/>
      <c r="C214" s="17" t="s">
        <v>446</v>
      </c>
      <c r="D214" s="17"/>
    </row>
    <row r="215" spans="1:4">
      <c r="A215" s="55"/>
      <c r="B215" s="55"/>
      <c r="C215" s="17" t="s">
        <v>447</v>
      </c>
      <c r="D215" s="17"/>
    </row>
    <row r="216" spans="1:4">
      <c r="A216" s="55"/>
      <c r="B216" s="55"/>
      <c r="C216" s="17" t="s">
        <v>448</v>
      </c>
      <c r="D216" s="17"/>
    </row>
    <row r="217" spans="1:4">
      <c r="A217" s="55"/>
      <c r="B217" s="55"/>
      <c r="C217" s="17" t="s">
        <v>449</v>
      </c>
      <c r="D217" s="17"/>
    </row>
    <row r="218" spans="1:4">
      <c r="A218" s="55"/>
      <c r="B218" s="55"/>
      <c r="C218" s="17" t="s">
        <v>450</v>
      </c>
      <c r="D218" s="17" t="s">
        <v>451</v>
      </c>
    </row>
    <row r="219" spans="1:4">
      <c r="A219" s="55"/>
      <c r="B219" s="55"/>
      <c r="C219" s="17" t="s">
        <v>452</v>
      </c>
      <c r="D219" s="17"/>
    </row>
    <row r="220" spans="1:4">
      <c r="A220" s="55"/>
      <c r="B220" s="55"/>
      <c r="C220" s="17" t="s">
        <v>453</v>
      </c>
      <c r="D220" s="17"/>
    </row>
    <row r="221" spans="1:4">
      <c r="A221" s="55"/>
      <c r="B221" s="55"/>
      <c r="C221" s="17" t="s">
        <v>454</v>
      </c>
      <c r="D221" s="17"/>
    </row>
    <row r="222" spans="1:4">
      <c r="A222" s="55"/>
      <c r="B222" s="55"/>
      <c r="C222" s="17" t="s">
        <v>455</v>
      </c>
      <c r="D222" s="17"/>
    </row>
    <row r="223" spans="1:4">
      <c r="A223" s="55"/>
      <c r="B223" s="55"/>
      <c r="C223" s="17" t="s">
        <v>456</v>
      </c>
      <c r="D223" s="17"/>
    </row>
    <row r="224" spans="1:4">
      <c r="A224" s="55"/>
      <c r="B224" s="55"/>
      <c r="C224" s="17" t="s">
        <v>457</v>
      </c>
      <c r="D224" s="17"/>
    </row>
    <row r="225" spans="1:4">
      <c r="A225" s="55"/>
      <c r="B225" s="55"/>
      <c r="C225" s="17" t="s">
        <v>458</v>
      </c>
      <c r="D225" s="17"/>
    </row>
    <row r="226" spans="1:4">
      <c r="A226" s="55"/>
      <c r="B226" s="55"/>
      <c r="C226" s="17" t="s">
        <v>459</v>
      </c>
      <c r="D226" s="17"/>
    </row>
    <row r="227" spans="1:4">
      <c r="A227" s="55"/>
      <c r="B227" s="55"/>
      <c r="C227" s="17" t="s">
        <v>460</v>
      </c>
      <c r="D227" s="17"/>
    </row>
    <row r="228" spans="1:4">
      <c r="A228" s="55"/>
      <c r="B228" s="55"/>
      <c r="C228" s="17" t="s">
        <v>461</v>
      </c>
      <c r="D228" s="17"/>
    </row>
    <row r="229" spans="1:4">
      <c r="A229" s="55"/>
      <c r="B229" s="55"/>
      <c r="C229" s="17" t="s">
        <v>462</v>
      </c>
      <c r="D229" s="17"/>
    </row>
    <row r="230" spans="1:4">
      <c r="A230" s="55"/>
      <c r="B230" s="55"/>
      <c r="C230" s="17" t="s">
        <v>463</v>
      </c>
      <c r="D230" s="17"/>
    </row>
    <row r="231" spans="1:4">
      <c r="A231" s="55"/>
      <c r="B231" s="55"/>
      <c r="C231" s="17" t="s">
        <v>464</v>
      </c>
      <c r="D231" s="17"/>
    </row>
    <row r="232" spans="1:4">
      <c r="A232" s="55"/>
      <c r="B232" s="55"/>
      <c r="C232" s="17" t="s">
        <v>465</v>
      </c>
      <c r="D232" s="17"/>
    </row>
    <row r="233" spans="1:4">
      <c r="A233" s="55"/>
      <c r="B233" s="55"/>
      <c r="C233" s="17" t="s">
        <v>466</v>
      </c>
      <c r="D233" s="17"/>
    </row>
    <row r="234" spans="1:4">
      <c r="A234" s="55"/>
      <c r="B234" s="55"/>
      <c r="C234" s="17" t="s">
        <v>467</v>
      </c>
      <c r="D234" s="17"/>
    </row>
    <row r="235" spans="1:4">
      <c r="A235" s="55"/>
      <c r="B235" s="55"/>
      <c r="C235" s="17" t="s">
        <v>468</v>
      </c>
      <c r="D235" s="17"/>
    </row>
    <row r="236" spans="1:4">
      <c r="A236" s="55"/>
      <c r="B236" s="55"/>
      <c r="C236" s="17" t="s">
        <v>469</v>
      </c>
      <c r="D236" s="17"/>
    </row>
    <row r="237" spans="1:4">
      <c r="A237" s="55"/>
      <c r="B237" s="55"/>
      <c r="C237" s="17" t="s">
        <v>470</v>
      </c>
      <c r="D237" s="17"/>
    </row>
    <row r="238" spans="1:4">
      <c r="A238" s="55"/>
      <c r="B238" s="55"/>
      <c r="C238" s="17" t="s">
        <v>471</v>
      </c>
      <c r="D238" s="17"/>
    </row>
    <row r="239" spans="1:4">
      <c r="A239" s="55"/>
      <c r="B239" s="55"/>
      <c r="C239" s="17" t="s">
        <v>472</v>
      </c>
      <c r="D239" s="17"/>
    </row>
    <row r="240" spans="1:4">
      <c r="A240" s="55"/>
      <c r="B240" s="55"/>
      <c r="C240" s="17" t="s">
        <v>473</v>
      </c>
      <c r="D240" s="17"/>
    </row>
    <row r="241" spans="1:4">
      <c r="A241" s="55"/>
      <c r="B241" s="55"/>
      <c r="C241" s="17" t="s">
        <v>474</v>
      </c>
      <c r="D241" s="17"/>
    </row>
    <row r="242" spans="1:4">
      <c r="A242" s="55"/>
      <c r="B242" s="55"/>
      <c r="C242" s="17" t="s">
        <v>475</v>
      </c>
      <c r="D242" s="17"/>
    </row>
    <row r="243" spans="1:4">
      <c r="A243" s="55"/>
      <c r="B243" s="55"/>
      <c r="C243" s="17" t="s">
        <v>476</v>
      </c>
      <c r="D243" s="17"/>
    </row>
    <row r="244" spans="1:4">
      <c r="A244" s="55"/>
      <c r="B244" s="55"/>
      <c r="C244" s="17" t="s">
        <v>477</v>
      </c>
      <c r="D244" s="17"/>
    </row>
    <row r="245" spans="1:4">
      <c r="A245" s="55"/>
      <c r="B245" s="55"/>
      <c r="C245" s="17" t="s">
        <v>478</v>
      </c>
      <c r="D245" s="17"/>
    </row>
    <row r="246" spans="1:4">
      <c r="A246" s="55"/>
      <c r="B246" s="55"/>
      <c r="C246" s="17" t="s">
        <v>479</v>
      </c>
      <c r="D246" s="17"/>
    </row>
    <row r="247" spans="1:4">
      <c r="A247" s="55"/>
      <c r="B247" s="55"/>
      <c r="C247" s="17" t="s">
        <v>480</v>
      </c>
      <c r="D247" s="17"/>
    </row>
    <row r="248" spans="1:4">
      <c r="A248" s="55"/>
      <c r="B248" s="55"/>
      <c r="C248" s="17" t="s">
        <v>481</v>
      </c>
      <c r="D248" s="17"/>
    </row>
    <row r="249" spans="1:4">
      <c r="A249" s="55"/>
      <c r="B249" s="55"/>
      <c r="C249" s="17" t="s">
        <v>482</v>
      </c>
      <c r="D249" s="17"/>
    </row>
    <row r="250" spans="1:4">
      <c r="A250" s="55"/>
      <c r="B250" s="55"/>
      <c r="C250" s="17" t="s">
        <v>483</v>
      </c>
      <c r="D250" s="17"/>
    </row>
    <row r="251" spans="1:4">
      <c r="A251" s="55"/>
      <c r="B251" s="55"/>
      <c r="C251" s="17" t="s">
        <v>484</v>
      </c>
      <c r="D251" s="17"/>
    </row>
    <row r="252" spans="1:4">
      <c r="A252" s="55"/>
      <c r="B252" s="55"/>
      <c r="C252" s="17" t="s">
        <v>315</v>
      </c>
      <c r="D252" s="17"/>
    </row>
    <row r="253" spans="1:4">
      <c r="A253" s="55"/>
      <c r="B253" s="55"/>
      <c r="C253" s="17" t="s">
        <v>485</v>
      </c>
      <c r="D253" s="17"/>
    </row>
    <row r="254" spans="1:4">
      <c r="A254" s="55"/>
      <c r="B254" s="55"/>
      <c r="C254" s="17" t="s">
        <v>486</v>
      </c>
      <c r="D254" s="17"/>
    </row>
    <row r="255" spans="1:4">
      <c r="A255" s="55"/>
      <c r="B255" s="55"/>
      <c r="C255" s="17" t="s">
        <v>487</v>
      </c>
      <c r="D255" s="17"/>
    </row>
    <row r="256" spans="1:4">
      <c r="A256" s="55"/>
      <c r="B256" s="55"/>
      <c r="C256" s="17" t="s">
        <v>488</v>
      </c>
      <c r="D256" s="17"/>
    </row>
    <row r="257" spans="1:4">
      <c r="A257" s="55"/>
      <c r="B257" s="55"/>
      <c r="C257" s="17" t="s">
        <v>489</v>
      </c>
      <c r="D257" s="17"/>
    </row>
    <row r="258" spans="1:4">
      <c r="A258" s="55"/>
      <c r="B258" s="55"/>
      <c r="C258" s="17" t="s">
        <v>490</v>
      </c>
      <c r="D258" s="17"/>
    </row>
    <row r="259" spans="1:4">
      <c r="A259" s="55"/>
      <c r="B259" s="55"/>
      <c r="C259" s="17" t="s">
        <v>491</v>
      </c>
      <c r="D259" s="17"/>
    </row>
    <row r="260" spans="1:4">
      <c r="A260" s="55"/>
      <c r="B260" s="55"/>
      <c r="C260" s="17" t="s">
        <v>492</v>
      </c>
      <c r="D260" s="17"/>
    </row>
    <row r="261" spans="1:4">
      <c r="A261" s="55"/>
      <c r="B261" s="55"/>
      <c r="C261" s="17" t="s">
        <v>493</v>
      </c>
      <c r="D261" s="17"/>
    </row>
    <row r="262" spans="1:4">
      <c r="A262" s="55"/>
      <c r="B262" s="55"/>
      <c r="C262" s="17" t="s">
        <v>494</v>
      </c>
      <c r="D262" s="17"/>
    </row>
    <row r="263" spans="1:4">
      <c r="A263" s="55"/>
      <c r="B263" s="55"/>
      <c r="C263" s="17" t="s">
        <v>495</v>
      </c>
      <c r="D263" s="17"/>
    </row>
    <row r="264" spans="1:4">
      <c r="A264" s="55"/>
      <c r="B264" s="55"/>
      <c r="C264" s="17" t="s">
        <v>496</v>
      </c>
      <c r="D264" s="17"/>
    </row>
    <row r="265" spans="1:4">
      <c r="A265" s="55"/>
      <c r="B265" s="55"/>
      <c r="C265" s="17" t="s">
        <v>497</v>
      </c>
      <c r="D265" s="17"/>
    </row>
    <row r="266" spans="1:4">
      <c r="A266" s="55"/>
      <c r="B266" s="55"/>
      <c r="C266" s="17" t="s">
        <v>498</v>
      </c>
      <c r="D266" s="17"/>
    </row>
    <row r="267" spans="1:4">
      <c r="A267" s="55"/>
      <c r="B267" s="55"/>
      <c r="C267" s="17" t="s">
        <v>499</v>
      </c>
      <c r="D267" s="17"/>
    </row>
    <row r="268" spans="1:4">
      <c r="A268" s="55"/>
      <c r="B268" s="55"/>
      <c r="C268" s="17" t="s">
        <v>500</v>
      </c>
      <c r="D268" s="17"/>
    </row>
    <row r="269" spans="1:4">
      <c r="A269" s="55"/>
      <c r="B269" s="55"/>
      <c r="C269" s="17" t="s">
        <v>501</v>
      </c>
      <c r="D269" s="17"/>
    </row>
    <row r="270" spans="1:4">
      <c r="A270" s="55"/>
      <c r="B270" s="55"/>
      <c r="C270" s="17" t="s">
        <v>502</v>
      </c>
      <c r="D270" s="17" t="s">
        <v>503</v>
      </c>
    </row>
    <row r="271" spans="1:4">
      <c r="A271" s="55"/>
      <c r="B271" s="55"/>
      <c r="C271" s="17" t="s">
        <v>504</v>
      </c>
      <c r="D271" s="17" t="s">
        <v>505</v>
      </c>
    </row>
    <row r="272" spans="1:4">
      <c r="A272" s="55"/>
      <c r="B272" s="55"/>
      <c r="C272" s="17" t="s">
        <v>506</v>
      </c>
      <c r="D272" s="17" t="s">
        <v>507</v>
      </c>
    </row>
    <row r="273" spans="1:4">
      <c r="A273" s="55"/>
      <c r="B273" s="55"/>
      <c r="C273" s="17" t="s">
        <v>508</v>
      </c>
      <c r="D273" s="17"/>
    </row>
    <row r="274" spans="1:4">
      <c r="A274" s="55"/>
      <c r="B274" s="55"/>
      <c r="C274" s="17" t="s">
        <v>509</v>
      </c>
      <c r="D274" s="17" t="s">
        <v>510</v>
      </c>
    </row>
    <row r="275" spans="1:4">
      <c r="A275" s="55"/>
      <c r="B275" s="55"/>
      <c r="C275" s="17" t="s">
        <v>511</v>
      </c>
      <c r="D275" s="17"/>
    </row>
    <row r="276" spans="1:4">
      <c r="A276" s="55"/>
      <c r="B276" s="55"/>
      <c r="C276" s="17" t="s">
        <v>512</v>
      </c>
      <c r="D276" s="17"/>
    </row>
    <row r="277" spans="1:4">
      <c r="A277" s="55"/>
      <c r="B277" s="55"/>
      <c r="C277" s="17" t="s">
        <v>513</v>
      </c>
      <c r="D277" s="17"/>
    </row>
    <row r="278" spans="1:4">
      <c r="A278" s="55"/>
      <c r="B278" s="55"/>
      <c r="C278" s="17" t="s">
        <v>514</v>
      </c>
      <c r="D278" s="17"/>
    </row>
    <row r="279" spans="1:4">
      <c r="A279" s="55"/>
      <c r="B279" s="55"/>
      <c r="C279" s="17" t="s">
        <v>515</v>
      </c>
      <c r="D279" s="17"/>
    </row>
    <row r="280" spans="1:4">
      <c r="A280" s="55"/>
      <c r="B280" s="55"/>
      <c r="C280" s="17" t="s">
        <v>516</v>
      </c>
      <c r="D280" s="17"/>
    </row>
    <row r="281" spans="1:4">
      <c r="A281" s="55"/>
      <c r="B281" s="55"/>
      <c r="C281" s="17" t="s">
        <v>517</v>
      </c>
      <c r="D281" s="17"/>
    </row>
    <row r="282" spans="1:4">
      <c r="A282" s="55"/>
      <c r="B282" s="55"/>
      <c r="C282" s="17" t="s">
        <v>518</v>
      </c>
      <c r="D282" s="17" t="s">
        <v>519</v>
      </c>
    </row>
    <row r="283" spans="1:4">
      <c r="A283" s="55"/>
      <c r="B283" s="55"/>
      <c r="C283" s="17" t="s">
        <v>520</v>
      </c>
      <c r="D283" s="17"/>
    </row>
    <row r="284" spans="1:4">
      <c r="A284" s="55"/>
      <c r="B284" s="55"/>
      <c r="C284" s="17" t="s">
        <v>521</v>
      </c>
      <c r="D284" s="17" t="s">
        <v>522</v>
      </c>
    </row>
    <row r="285" spans="1:4">
      <c r="A285" s="55"/>
      <c r="B285" s="55"/>
      <c r="C285" s="17" t="s">
        <v>523</v>
      </c>
      <c r="D285" s="17"/>
    </row>
    <row r="286" spans="1:4">
      <c r="A286" s="55"/>
      <c r="B286" s="55"/>
      <c r="C286" s="17" t="s">
        <v>524</v>
      </c>
      <c r="D286" s="17"/>
    </row>
    <row r="287" spans="1:4">
      <c r="A287" s="55"/>
      <c r="B287" s="55"/>
      <c r="C287" s="17" t="s">
        <v>525</v>
      </c>
      <c r="D287" s="17"/>
    </row>
    <row r="288" spans="1:4">
      <c r="A288" s="55"/>
      <c r="B288" s="55"/>
      <c r="C288" s="17" t="s">
        <v>526</v>
      </c>
      <c r="D288" s="17"/>
    </row>
    <row r="289" spans="1:4">
      <c r="A289" s="55"/>
      <c r="B289" s="55"/>
      <c r="C289" s="17" t="s">
        <v>527</v>
      </c>
      <c r="D289" s="17" t="s">
        <v>528</v>
      </c>
    </row>
    <row r="290" spans="1:4">
      <c r="A290" s="55"/>
      <c r="B290" s="55"/>
      <c r="C290" s="17" t="s">
        <v>529</v>
      </c>
      <c r="D290" s="17"/>
    </row>
    <row r="291" spans="1:4">
      <c r="A291" s="55"/>
      <c r="B291" s="55"/>
      <c r="C291" s="17" t="s">
        <v>530</v>
      </c>
      <c r="D291" s="17"/>
    </row>
    <row r="292" spans="1:4">
      <c r="A292" s="55"/>
      <c r="B292" s="55"/>
      <c r="C292" s="17" t="s">
        <v>531</v>
      </c>
      <c r="D292" s="17"/>
    </row>
    <row r="293" spans="1:4">
      <c r="A293" s="55"/>
      <c r="B293" s="55"/>
      <c r="C293" s="17" t="s">
        <v>532</v>
      </c>
      <c r="D293" s="17"/>
    </row>
    <row r="294" spans="1:4">
      <c r="A294" s="55"/>
      <c r="B294" s="55"/>
      <c r="C294" s="17" t="s">
        <v>533</v>
      </c>
      <c r="D294" s="17"/>
    </row>
    <row r="295" spans="1:4">
      <c r="A295" s="55"/>
      <c r="B295" s="55"/>
      <c r="C295" s="17" t="s">
        <v>534</v>
      </c>
      <c r="D295" s="17"/>
    </row>
    <row r="296" spans="1:4">
      <c r="A296" s="55"/>
      <c r="B296" s="55"/>
      <c r="C296" s="17" t="s">
        <v>535</v>
      </c>
      <c r="D296" s="17"/>
    </row>
    <row r="297" spans="1:4">
      <c r="A297" s="55"/>
      <c r="B297" s="55"/>
      <c r="C297" s="17" t="s">
        <v>536</v>
      </c>
      <c r="D297" s="17" t="s">
        <v>537</v>
      </c>
    </row>
    <row r="298" spans="1:4">
      <c r="A298" s="55"/>
      <c r="B298" s="55"/>
      <c r="C298" s="17" t="s">
        <v>538</v>
      </c>
      <c r="D298" s="17"/>
    </row>
    <row r="299" spans="1:4">
      <c r="A299" s="55"/>
      <c r="B299" s="55"/>
      <c r="C299" s="17" t="s">
        <v>539</v>
      </c>
      <c r="D299" s="17"/>
    </row>
    <row r="300" spans="1:4">
      <c r="A300" s="55"/>
      <c r="B300" s="55"/>
      <c r="C300" s="122" t="s">
        <v>540</v>
      </c>
      <c r="D300" s="17"/>
    </row>
    <row r="301" spans="1:4">
      <c r="A301" s="55"/>
      <c r="B301" s="55"/>
      <c r="C301" s="17" t="s">
        <v>541</v>
      </c>
      <c r="D301" s="17"/>
    </row>
    <row r="302" spans="1:4">
      <c r="A302" s="55"/>
      <c r="B302" s="55"/>
      <c r="C302" s="17" t="s">
        <v>542</v>
      </c>
      <c r="D302" s="17"/>
    </row>
    <row r="303" spans="1:4">
      <c r="A303" s="55"/>
      <c r="B303" s="55"/>
      <c r="C303" s="17" t="s">
        <v>543</v>
      </c>
      <c r="D303" s="17"/>
    </row>
    <row r="304" spans="1:4">
      <c r="A304" s="55"/>
      <c r="B304" s="55"/>
      <c r="C304" s="17" t="s">
        <v>544</v>
      </c>
      <c r="D304" s="17"/>
    </row>
    <row r="305" spans="1:4">
      <c r="A305" s="55"/>
      <c r="B305" s="55"/>
      <c r="C305" s="17" t="s">
        <v>545</v>
      </c>
      <c r="D305" s="17"/>
    </row>
    <row r="306" spans="1:4">
      <c r="A306" s="55"/>
      <c r="B306" s="55"/>
      <c r="C306" s="17" t="s">
        <v>546</v>
      </c>
      <c r="D306" s="17"/>
    </row>
    <row r="307" spans="1:4">
      <c r="A307" s="55"/>
      <c r="B307" s="55"/>
      <c r="C307" s="17" t="s">
        <v>547</v>
      </c>
      <c r="D307" s="17"/>
    </row>
    <row r="308" spans="1:4">
      <c r="A308" s="55"/>
      <c r="B308" s="55"/>
      <c r="C308" s="17" t="s">
        <v>548</v>
      </c>
      <c r="D308" s="17"/>
    </row>
    <row r="309" spans="1:4">
      <c r="A309" s="55"/>
      <c r="B309" s="55"/>
      <c r="C309" s="17" t="s">
        <v>549</v>
      </c>
      <c r="D309" s="17"/>
    </row>
    <row r="310" spans="1:4">
      <c r="A310" s="55"/>
      <c r="B310" s="55"/>
      <c r="C310" s="122" t="s">
        <v>550</v>
      </c>
      <c r="D310" s="17"/>
    </row>
    <row r="311" spans="1:4">
      <c r="A311" s="55"/>
      <c r="B311" s="55"/>
      <c r="C311" s="122" t="s">
        <v>551</v>
      </c>
      <c r="D311" s="17"/>
    </row>
    <row r="312" spans="1:4">
      <c r="A312" s="55"/>
      <c r="B312" s="55"/>
      <c r="C312" s="122" t="s">
        <v>552</v>
      </c>
      <c r="D312" s="17"/>
    </row>
    <row r="313" spans="1:4">
      <c r="A313" s="55"/>
      <c r="B313" s="55"/>
      <c r="C313" s="17" t="s">
        <v>553</v>
      </c>
      <c r="D313" s="17"/>
    </row>
    <row r="314" spans="1:4">
      <c r="A314" s="55"/>
      <c r="B314" s="55"/>
      <c r="C314" s="17" t="s">
        <v>554</v>
      </c>
      <c r="D314" s="17"/>
    </row>
    <row r="315" spans="1:4">
      <c r="A315" s="55"/>
      <c r="B315" s="55"/>
      <c r="C315" s="17" t="s">
        <v>555</v>
      </c>
      <c r="D315" s="17"/>
    </row>
    <row r="316" spans="1:4">
      <c r="A316" s="55"/>
      <c r="B316" s="55"/>
      <c r="C316" s="17" t="s">
        <v>556</v>
      </c>
      <c r="D316" s="17"/>
    </row>
    <row r="317" spans="1:4">
      <c r="A317" s="55"/>
      <c r="B317" s="55"/>
      <c r="C317" s="17" t="s">
        <v>557</v>
      </c>
      <c r="D317" s="17"/>
    </row>
    <row r="318" spans="1:4">
      <c r="A318" s="55"/>
      <c r="B318" s="55"/>
      <c r="C318" s="17" t="s">
        <v>558</v>
      </c>
      <c r="D318" s="118" t="s">
        <v>559</v>
      </c>
    </row>
    <row r="319" spans="1:4">
      <c r="A319" s="55"/>
      <c r="B319" s="55"/>
      <c r="C319" s="17" t="s">
        <v>560</v>
      </c>
      <c r="D319" s="17"/>
    </row>
    <row r="320" spans="1:4">
      <c r="A320" s="55"/>
      <c r="B320" s="55"/>
      <c r="C320" s="17" t="s">
        <v>561</v>
      </c>
      <c r="D320" s="17"/>
    </row>
    <row r="321" spans="1:4">
      <c r="A321" s="55"/>
      <c r="B321" s="55"/>
      <c r="C321" s="17" t="s">
        <v>562</v>
      </c>
      <c r="D321" s="17"/>
    </row>
    <row r="322" spans="1:4">
      <c r="A322" s="55"/>
      <c r="B322" s="55"/>
      <c r="C322" s="17" t="s">
        <v>563</v>
      </c>
      <c r="D322" s="17"/>
    </row>
    <row r="323" spans="1:4">
      <c r="A323" s="55"/>
      <c r="B323" s="55"/>
      <c r="C323" s="17" t="s">
        <v>564</v>
      </c>
      <c r="D323" s="17"/>
    </row>
    <row r="324" spans="1:4">
      <c r="A324" s="55"/>
      <c r="B324" s="55"/>
      <c r="C324" s="17" t="s">
        <v>565</v>
      </c>
      <c r="D324" s="17"/>
    </row>
    <row r="325" spans="1:4">
      <c r="A325" s="55"/>
      <c r="B325" s="55"/>
      <c r="C325" s="17" t="s">
        <v>566</v>
      </c>
      <c r="D325" s="17"/>
    </row>
    <row r="326" spans="1:4">
      <c r="A326" s="55"/>
      <c r="B326" s="55"/>
      <c r="C326" s="17" t="s">
        <v>567</v>
      </c>
      <c r="D326" s="17"/>
    </row>
    <row r="327" spans="1:4">
      <c r="A327" s="55"/>
      <c r="B327" s="55"/>
      <c r="C327" s="17" t="s">
        <v>568</v>
      </c>
      <c r="D327" s="17"/>
    </row>
    <row r="328" spans="1:4">
      <c r="A328" s="72"/>
      <c r="B328" s="62" t="s">
        <v>569</v>
      </c>
      <c r="C328" s="48" t="s">
        <v>570</v>
      </c>
      <c r="D328" s="48"/>
    </row>
    <row r="329" spans="1:4">
      <c r="A329" s="73"/>
      <c r="B329" s="63"/>
      <c r="C329" s="48" t="s">
        <v>571</v>
      </c>
      <c r="D329" s="48"/>
    </row>
    <row r="330" spans="1:4">
      <c r="A330" s="73"/>
      <c r="B330" s="63"/>
      <c r="C330" s="120" t="s">
        <v>572</v>
      </c>
      <c r="D330" s="48"/>
    </row>
    <row r="331" spans="1:4">
      <c r="A331" s="73"/>
      <c r="B331" s="63"/>
      <c r="C331" s="119" t="s">
        <v>573</v>
      </c>
      <c r="D331" s="48"/>
    </row>
    <row r="332" spans="1:4">
      <c r="A332" s="73"/>
      <c r="B332" s="63"/>
      <c r="C332" s="119" t="s">
        <v>574</v>
      </c>
      <c r="D332" s="48"/>
    </row>
    <row r="333" spans="1:4">
      <c r="A333" s="73"/>
      <c r="B333" s="63"/>
      <c r="C333" s="119" t="s">
        <v>575</v>
      </c>
      <c r="D333" s="48"/>
    </row>
    <row r="334" spans="1:4">
      <c r="A334" s="73"/>
      <c r="B334" s="63"/>
      <c r="C334" s="119" t="s">
        <v>576</v>
      </c>
      <c r="D334" s="48"/>
    </row>
    <row r="335" spans="1:4">
      <c r="A335" s="73"/>
      <c r="B335" s="63"/>
      <c r="C335" s="48" t="s">
        <v>577</v>
      </c>
      <c r="D335" s="48"/>
    </row>
    <row r="336" spans="1:4">
      <c r="A336" s="73"/>
      <c r="B336" s="63"/>
      <c r="C336" s="48" t="s">
        <v>578</v>
      </c>
      <c r="D336" s="48"/>
    </row>
    <row r="337" spans="1:4">
      <c r="A337" s="73"/>
      <c r="B337" s="63"/>
      <c r="C337" s="48" t="s">
        <v>579</v>
      </c>
      <c r="D337" s="48"/>
    </row>
    <row r="338" spans="1:4">
      <c r="A338" s="73"/>
      <c r="B338" s="63"/>
      <c r="C338" s="48" t="s">
        <v>580</v>
      </c>
      <c r="D338" s="48"/>
    </row>
    <row r="339" spans="1:4">
      <c r="A339" s="73"/>
      <c r="B339" s="63"/>
      <c r="C339" s="48" t="s">
        <v>581</v>
      </c>
      <c r="D339" s="48"/>
    </row>
    <row r="340" spans="1:4">
      <c r="A340" s="73"/>
      <c r="B340" s="63"/>
      <c r="C340" s="48" t="s">
        <v>582</v>
      </c>
      <c r="D340" s="48"/>
    </row>
    <row r="341" spans="1:4">
      <c r="A341" s="73"/>
      <c r="B341" s="63"/>
      <c r="C341" s="48" t="s">
        <v>583</v>
      </c>
      <c r="D341" s="48"/>
    </row>
    <row r="342" spans="1:4">
      <c r="A342" s="73"/>
      <c r="B342" s="63"/>
      <c r="C342" s="48" t="s">
        <v>584</v>
      </c>
      <c r="D342" s="48"/>
    </row>
    <row r="343" spans="1:4">
      <c r="A343" s="73"/>
      <c r="B343" s="63"/>
      <c r="C343" s="48" t="s">
        <v>585</v>
      </c>
      <c r="D343" s="48"/>
    </row>
    <row r="344" spans="1:4">
      <c r="A344" s="73"/>
      <c r="B344" s="63"/>
      <c r="C344" s="48" t="s">
        <v>586</v>
      </c>
      <c r="D344" s="48"/>
    </row>
    <row r="345" spans="1:4">
      <c r="A345" s="73"/>
      <c r="B345" s="63"/>
      <c r="C345" s="48" t="s">
        <v>587</v>
      </c>
      <c r="D345" s="48"/>
    </row>
    <row r="346" spans="1:4">
      <c r="A346" s="73"/>
      <c r="B346" s="63"/>
      <c r="C346" s="48" t="s">
        <v>588</v>
      </c>
      <c r="D346" s="48"/>
    </row>
    <row r="347" spans="1:4">
      <c r="A347" s="73"/>
      <c r="B347" s="63"/>
      <c r="C347" s="48" t="s">
        <v>589</v>
      </c>
      <c r="D347" s="48"/>
    </row>
    <row r="348" spans="1:4">
      <c r="A348" s="73"/>
      <c r="B348" s="63"/>
      <c r="C348" s="48" t="s">
        <v>590</v>
      </c>
      <c r="D348" s="48"/>
    </row>
    <row r="349" spans="1:4">
      <c r="A349" s="73"/>
      <c r="B349" s="63"/>
      <c r="C349" s="48" t="s">
        <v>591</v>
      </c>
      <c r="D349" s="48"/>
    </row>
    <row r="350" spans="1:4">
      <c r="A350" s="73"/>
      <c r="B350" s="63"/>
      <c r="C350" s="48" t="s">
        <v>592</v>
      </c>
      <c r="D350" s="48"/>
    </row>
    <row r="351" spans="1:4">
      <c r="A351" s="73"/>
      <c r="B351" s="63"/>
      <c r="C351" s="48" t="s">
        <v>593</v>
      </c>
      <c r="D351" s="48"/>
    </row>
    <row r="352" spans="1:4">
      <c r="A352" s="73"/>
      <c r="B352" s="63"/>
      <c r="C352" s="48" t="s">
        <v>594</v>
      </c>
      <c r="D352" s="48"/>
    </row>
    <row r="353" spans="1:4">
      <c r="A353" s="73"/>
      <c r="B353" s="63"/>
      <c r="C353" s="48" t="s">
        <v>595</v>
      </c>
      <c r="D353" s="48"/>
    </row>
    <row r="354" spans="1:4">
      <c r="A354" s="73"/>
      <c r="B354" s="63"/>
      <c r="C354" s="48" t="s">
        <v>596</v>
      </c>
      <c r="D354" s="48"/>
    </row>
    <row r="355" spans="1:4">
      <c r="A355" s="73"/>
      <c r="B355" s="63"/>
      <c r="C355" s="48" t="s">
        <v>597</v>
      </c>
      <c r="D355" s="48"/>
    </row>
    <row r="356" spans="1:4">
      <c r="A356" s="73"/>
      <c r="B356" s="63"/>
      <c r="C356" s="48" t="s">
        <v>598</v>
      </c>
      <c r="D356" s="48"/>
    </row>
    <row r="357" spans="1:4">
      <c r="A357" s="73"/>
      <c r="B357" s="63"/>
      <c r="C357" s="48" t="s">
        <v>599</v>
      </c>
      <c r="D357" s="48"/>
    </row>
    <row r="358" spans="1:4">
      <c r="A358" s="73"/>
      <c r="B358" s="63"/>
      <c r="C358" s="48" t="s">
        <v>600</v>
      </c>
      <c r="D358" s="48"/>
    </row>
    <row r="359" spans="1:4">
      <c r="A359" s="73"/>
      <c r="B359" s="63"/>
      <c r="C359" s="48" t="s">
        <v>601</v>
      </c>
      <c r="D359" s="48"/>
    </row>
    <row r="360" spans="1:4">
      <c r="A360" s="73"/>
      <c r="B360" s="63"/>
      <c r="C360" s="48" t="s">
        <v>602</v>
      </c>
      <c r="D360" s="48"/>
    </row>
    <row r="361" spans="1:4">
      <c r="A361" s="73"/>
      <c r="B361" s="63"/>
      <c r="C361" s="48" t="s">
        <v>603</v>
      </c>
      <c r="D361" s="48"/>
    </row>
    <row r="362" spans="1:4">
      <c r="A362" s="73"/>
      <c r="B362" s="63"/>
      <c r="C362" s="48" t="s">
        <v>604</v>
      </c>
      <c r="D362" s="48"/>
    </row>
    <row r="363" spans="1:4">
      <c r="A363" s="73"/>
      <c r="B363" s="63"/>
      <c r="C363" s="48" t="s">
        <v>605</v>
      </c>
      <c r="D363" s="48"/>
    </row>
    <row r="364" spans="1:4">
      <c r="A364" s="73"/>
      <c r="B364" s="63"/>
      <c r="C364" s="48" t="s">
        <v>606</v>
      </c>
      <c r="D364" s="48"/>
    </row>
    <row r="365" spans="1:4">
      <c r="A365" s="73"/>
      <c r="B365" s="63"/>
      <c r="C365" s="48" t="s">
        <v>607</v>
      </c>
      <c r="D365" s="48"/>
    </row>
    <row r="366" spans="1:4">
      <c r="A366" s="73"/>
      <c r="B366" s="63"/>
      <c r="C366" s="48" t="s">
        <v>608</v>
      </c>
      <c r="D366" s="48"/>
    </row>
    <row r="367" spans="1:4">
      <c r="A367" s="73"/>
      <c r="B367" s="63"/>
      <c r="C367" s="48" t="s">
        <v>609</v>
      </c>
      <c r="D367" s="48"/>
    </row>
    <row r="368" spans="1:4">
      <c r="A368" s="73"/>
      <c r="B368" s="63"/>
      <c r="C368" s="48" t="s">
        <v>610</v>
      </c>
      <c r="D368" s="48"/>
    </row>
    <row r="369" spans="1:4">
      <c r="A369" s="73"/>
      <c r="B369" s="63"/>
      <c r="C369" s="48" t="s">
        <v>611</v>
      </c>
      <c r="D369" s="48"/>
    </row>
    <row r="370" spans="1:4">
      <c r="A370" s="73"/>
      <c r="B370" s="63"/>
      <c r="C370" s="48" t="s">
        <v>612</v>
      </c>
      <c r="D370" s="48"/>
    </row>
    <row r="371" spans="1:4">
      <c r="A371" s="73"/>
      <c r="B371" s="63"/>
      <c r="C371" s="48" t="s">
        <v>613</v>
      </c>
      <c r="D371" s="48"/>
    </row>
    <row r="372" spans="1:4">
      <c r="A372" s="73"/>
      <c r="B372" s="63"/>
      <c r="C372" s="48" t="s">
        <v>614</v>
      </c>
      <c r="D372" s="48"/>
    </row>
    <row r="373" spans="1:4">
      <c r="A373" s="73"/>
      <c r="B373" s="63"/>
      <c r="C373" s="48" t="s">
        <v>615</v>
      </c>
      <c r="D373" s="48"/>
    </row>
    <row r="374" spans="1:4">
      <c r="A374" s="73"/>
      <c r="B374" s="63"/>
      <c r="C374" s="48" t="s">
        <v>616</v>
      </c>
      <c r="D374" s="48"/>
    </row>
    <row r="375" spans="1:4">
      <c r="A375" s="73"/>
      <c r="B375" s="63"/>
      <c r="C375" s="48" t="s">
        <v>617</v>
      </c>
      <c r="D375" s="48"/>
    </row>
    <row r="376" spans="1:4">
      <c r="A376" s="73"/>
      <c r="B376" s="63"/>
      <c r="C376" s="48" t="s">
        <v>618</v>
      </c>
      <c r="D376" s="48"/>
    </row>
    <row r="377" spans="1:4">
      <c r="A377" s="73"/>
      <c r="B377" s="63"/>
      <c r="C377" s="48" t="s">
        <v>619</v>
      </c>
      <c r="D377" s="48"/>
    </row>
    <row r="378" spans="1:4">
      <c r="A378" s="73"/>
      <c r="B378" s="63"/>
      <c r="C378" s="48" t="s">
        <v>620</v>
      </c>
      <c r="D378" s="48"/>
    </row>
    <row r="379" spans="1:4">
      <c r="A379" s="73"/>
      <c r="B379" s="63"/>
      <c r="C379" s="48" t="s">
        <v>621</v>
      </c>
      <c r="D379" s="48"/>
    </row>
    <row r="380" spans="1:4">
      <c r="A380" s="73"/>
      <c r="B380" s="63"/>
      <c r="C380" s="48" t="s">
        <v>622</v>
      </c>
      <c r="D380" s="48"/>
    </row>
    <row r="381" spans="1:4">
      <c r="A381" s="73"/>
      <c r="B381" s="63"/>
      <c r="C381" s="48" t="s">
        <v>623</v>
      </c>
      <c r="D381" s="48"/>
    </row>
    <row r="382" spans="1:4">
      <c r="A382" s="73"/>
      <c r="B382" s="63"/>
      <c r="C382" s="48" t="s">
        <v>624</v>
      </c>
      <c r="D382" s="48"/>
    </row>
    <row r="383" spans="1:4">
      <c r="A383" s="73"/>
      <c r="B383" s="63"/>
      <c r="C383" s="48" t="s">
        <v>625</v>
      </c>
      <c r="D383" s="48"/>
    </row>
    <row r="384" spans="1:4">
      <c r="A384" s="73"/>
      <c r="B384" s="63"/>
      <c r="C384" s="48" t="s">
        <v>626</v>
      </c>
      <c r="D384" s="48"/>
    </row>
    <row r="385" spans="1:4">
      <c r="A385" s="73"/>
      <c r="B385" s="63"/>
      <c r="C385" s="48" t="s">
        <v>627</v>
      </c>
      <c r="D385" s="48"/>
    </row>
    <row r="386" spans="1:4">
      <c r="A386" s="73"/>
      <c r="B386" s="63"/>
      <c r="C386" s="48" t="s">
        <v>628</v>
      </c>
      <c r="D386" s="48"/>
    </row>
    <row r="387" spans="1:4">
      <c r="A387" s="73"/>
      <c r="B387" s="63"/>
      <c r="C387" s="48" t="s">
        <v>629</v>
      </c>
      <c r="D387" s="48"/>
    </row>
    <row r="388" spans="1:4">
      <c r="A388" s="73"/>
      <c r="B388" s="63"/>
      <c r="C388" s="48" t="s">
        <v>630</v>
      </c>
      <c r="D388" s="48"/>
    </row>
    <row r="389" spans="1:4">
      <c r="A389" s="73"/>
      <c r="B389" s="63"/>
      <c r="C389" s="48" t="s">
        <v>631</v>
      </c>
      <c r="D389" s="48"/>
    </row>
    <row r="390" spans="1:4">
      <c r="A390" s="73"/>
      <c r="B390" s="63"/>
      <c r="C390" s="48" t="s">
        <v>632</v>
      </c>
      <c r="D390" s="48"/>
    </row>
    <row r="391" spans="1:4">
      <c r="A391" s="73"/>
      <c r="B391" s="63"/>
      <c r="C391" s="48" t="s">
        <v>633</v>
      </c>
      <c r="D391" s="48"/>
    </row>
    <row r="392" spans="1:4">
      <c r="A392" s="73"/>
      <c r="B392" s="63"/>
      <c r="C392" s="48" t="s">
        <v>634</v>
      </c>
      <c r="D392" s="48"/>
    </row>
    <row r="393" spans="1:4">
      <c r="A393" s="73"/>
      <c r="B393" s="63"/>
      <c r="C393" s="48" t="s">
        <v>635</v>
      </c>
      <c r="D393" s="48"/>
    </row>
    <row r="394" spans="1:4">
      <c r="A394" s="73"/>
      <c r="B394" s="63"/>
      <c r="C394" s="48" t="s">
        <v>636</v>
      </c>
      <c r="D394" s="48"/>
    </row>
    <row r="395" spans="1:4">
      <c r="A395" s="73"/>
      <c r="B395" s="63"/>
      <c r="C395" s="48" t="s">
        <v>637</v>
      </c>
      <c r="D395" s="48"/>
    </row>
    <row r="396" spans="1:4">
      <c r="A396" s="73"/>
      <c r="B396" s="63"/>
      <c r="C396" s="48" t="s">
        <v>638</v>
      </c>
      <c r="D396" s="48"/>
    </row>
    <row r="397" spans="1:4">
      <c r="A397" s="73"/>
      <c r="B397" s="63"/>
      <c r="C397" s="48" t="s">
        <v>639</v>
      </c>
      <c r="D397" s="48"/>
    </row>
    <row r="398" spans="1:4">
      <c r="A398" s="73"/>
      <c r="B398" s="63"/>
      <c r="C398" s="48" t="s">
        <v>640</v>
      </c>
      <c r="D398" s="48"/>
    </row>
    <row r="399" spans="1:4">
      <c r="A399" s="73"/>
      <c r="B399" s="63"/>
      <c r="C399" s="48" t="s">
        <v>641</v>
      </c>
      <c r="D399" s="48"/>
    </row>
    <row r="400" spans="1:4">
      <c r="A400" s="73"/>
      <c r="B400" s="63"/>
      <c r="C400" s="48" t="s">
        <v>642</v>
      </c>
      <c r="D400" s="48"/>
    </row>
    <row r="401" spans="1:4">
      <c r="A401" s="73"/>
      <c r="B401" s="63"/>
      <c r="C401" s="48" t="s">
        <v>643</v>
      </c>
      <c r="D401" s="48"/>
    </row>
    <row r="402" spans="1:4">
      <c r="A402" s="73"/>
      <c r="B402" s="63"/>
      <c r="C402" s="48" t="s">
        <v>644</v>
      </c>
      <c r="D402" s="48"/>
    </row>
    <row r="403" spans="1:4">
      <c r="A403" s="73"/>
      <c r="B403" s="63"/>
      <c r="C403" s="48" t="s">
        <v>645</v>
      </c>
      <c r="D403" s="48"/>
    </row>
    <row r="404" spans="1:4">
      <c r="A404" s="73"/>
      <c r="B404" s="63"/>
      <c r="C404" s="48" t="s">
        <v>646</v>
      </c>
      <c r="D404" s="48"/>
    </row>
    <row r="405" spans="1:4">
      <c r="A405" s="73"/>
      <c r="B405" s="63"/>
      <c r="C405" s="48" t="s">
        <v>647</v>
      </c>
      <c r="D405" s="48"/>
    </row>
    <row r="406" spans="1:4">
      <c r="A406" s="73"/>
      <c r="B406" s="63"/>
      <c r="C406" s="48" t="s">
        <v>648</v>
      </c>
      <c r="D406" s="48"/>
    </row>
    <row r="407" spans="1:4">
      <c r="A407" s="73"/>
      <c r="B407" s="63"/>
      <c r="C407" s="48" t="s">
        <v>649</v>
      </c>
      <c r="D407" s="48"/>
    </row>
    <row r="408" spans="1:4">
      <c r="A408" s="73"/>
      <c r="B408" s="63"/>
      <c r="C408" s="48" t="s">
        <v>650</v>
      </c>
      <c r="D408" s="48"/>
    </row>
    <row r="409" spans="1:4">
      <c r="A409" s="73"/>
      <c r="B409" s="63"/>
      <c r="C409" s="48" t="s">
        <v>651</v>
      </c>
      <c r="D409" s="48"/>
    </row>
    <row r="410" spans="1:4">
      <c r="A410" s="73"/>
      <c r="B410" s="63"/>
      <c r="C410" s="48" t="s">
        <v>652</v>
      </c>
      <c r="D410" s="48"/>
    </row>
    <row r="411" spans="1:4">
      <c r="A411" s="73"/>
      <c r="B411" s="63"/>
      <c r="C411" s="48" t="s">
        <v>653</v>
      </c>
      <c r="D411" s="48"/>
    </row>
    <row r="412" spans="1:4">
      <c r="A412" s="73"/>
      <c r="B412" s="63"/>
      <c r="C412" s="48" t="s">
        <v>654</v>
      </c>
      <c r="D412" s="48"/>
    </row>
    <row r="413" spans="1:4">
      <c r="A413" s="73"/>
      <c r="B413" s="63"/>
      <c r="C413" s="48" t="s">
        <v>655</v>
      </c>
      <c r="D413" s="48"/>
    </row>
    <row r="414" spans="1:4">
      <c r="A414" s="73"/>
      <c r="B414" s="63"/>
      <c r="C414" s="48" t="s">
        <v>656</v>
      </c>
      <c r="D414" s="48"/>
    </row>
    <row r="415" spans="1:4">
      <c r="A415" s="73"/>
      <c r="B415" s="63"/>
      <c r="C415" s="48" t="s">
        <v>657</v>
      </c>
      <c r="D415" s="48"/>
    </row>
    <row r="416" spans="1:4">
      <c r="A416" s="73"/>
      <c r="B416" s="63"/>
      <c r="C416" s="48" t="s">
        <v>658</v>
      </c>
      <c r="D416" s="48"/>
    </row>
    <row r="417" spans="1:4">
      <c r="A417" s="73"/>
      <c r="B417" s="63"/>
      <c r="C417" s="48" t="s">
        <v>659</v>
      </c>
      <c r="D417" s="48"/>
    </row>
    <row r="418" spans="1:4">
      <c r="A418" s="73"/>
      <c r="B418" s="63"/>
      <c r="C418" s="48" t="s">
        <v>660</v>
      </c>
      <c r="D418" s="48"/>
    </row>
    <row r="419" spans="1:4">
      <c r="A419" s="73"/>
      <c r="B419" s="63"/>
      <c r="C419" s="48" t="s">
        <v>661</v>
      </c>
      <c r="D419" s="48"/>
    </row>
    <row r="420" spans="1:4">
      <c r="A420" s="73"/>
      <c r="B420" s="63"/>
      <c r="C420" s="48" t="s">
        <v>662</v>
      </c>
      <c r="D420" s="48"/>
    </row>
    <row r="421" spans="1:4">
      <c r="A421" s="73"/>
      <c r="B421" s="63"/>
      <c r="C421" s="48" t="s">
        <v>663</v>
      </c>
      <c r="D421" s="48"/>
    </row>
    <row r="422" spans="1:4">
      <c r="A422" s="73"/>
      <c r="B422" s="63"/>
      <c r="C422" s="48" t="s">
        <v>664</v>
      </c>
      <c r="D422" s="48"/>
    </row>
    <row r="423" spans="1:4">
      <c r="A423" s="73"/>
      <c r="B423" s="63"/>
      <c r="C423" s="48" t="s">
        <v>665</v>
      </c>
      <c r="D423" s="48"/>
    </row>
    <row r="424" spans="1:4">
      <c r="A424" s="73"/>
      <c r="B424" s="63"/>
      <c r="C424" s="48" t="s">
        <v>666</v>
      </c>
      <c r="D424" s="48"/>
    </row>
    <row r="425" spans="1:4">
      <c r="A425" s="73"/>
      <c r="B425" s="63"/>
      <c r="C425" s="48" t="s">
        <v>667</v>
      </c>
      <c r="D425" s="48"/>
    </row>
    <row r="426" spans="1:4">
      <c r="A426" s="73"/>
      <c r="B426" s="63"/>
      <c r="C426" s="48" t="s">
        <v>668</v>
      </c>
      <c r="D426" s="48"/>
    </row>
    <row r="427" spans="1:4">
      <c r="A427" s="73"/>
      <c r="B427" s="63"/>
      <c r="C427" s="48" t="s">
        <v>669</v>
      </c>
      <c r="D427" s="48"/>
    </row>
    <row r="428" spans="1:4">
      <c r="A428" s="73"/>
      <c r="B428" s="63"/>
      <c r="C428" s="48" t="s">
        <v>670</v>
      </c>
      <c r="D428" s="48"/>
    </row>
    <row r="429" spans="1:4">
      <c r="A429" s="73"/>
      <c r="B429" s="63"/>
      <c r="C429" s="48" t="s">
        <v>671</v>
      </c>
      <c r="D429" s="48"/>
    </row>
    <row r="430" spans="1:4">
      <c r="A430" s="73"/>
      <c r="B430" s="63"/>
      <c r="C430" s="48" t="s">
        <v>672</v>
      </c>
      <c r="D430" s="48"/>
    </row>
    <row r="431" spans="1:4">
      <c r="A431" s="73"/>
      <c r="B431" s="63"/>
      <c r="C431" s="48" t="s">
        <v>673</v>
      </c>
      <c r="D431" s="48"/>
    </row>
    <row r="432" spans="1:4">
      <c r="A432" s="73"/>
      <c r="B432" s="63"/>
      <c r="C432" s="48" t="s">
        <v>674</v>
      </c>
      <c r="D432" s="48"/>
    </row>
    <row r="433" spans="1:4">
      <c r="A433" s="73"/>
      <c r="B433" s="63"/>
      <c r="C433" s="48" t="s">
        <v>675</v>
      </c>
      <c r="D433" s="48"/>
    </row>
    <row r="434" spans="1:4">
      <c r="A434" s="73"/>
      <c r="B434" s="63"/>
      <c r="C434" s="48" t="s">
        <v>676</v>
      </c>
      <c r="D434" s="48"/>
    </row>
    <row r="435" spans="1:4">
      <c r="A435" s="73"/>
      <c r="B435" s="63"/>
      <c r="C435" s="48" t="s">
        <v>677</v>
      </c>
      <c r="D435" s="48"/>
    </row>
    <row r="436" spans="1:4">
      <c r="A436" s="73"/>
      <c r="B436" s="63"/>
      <c r="C436" s="48" t="s">
        <v>678</v>
      </c>
      <c r="D436" s="48"/>
    </row>
    <row r="437" spans="1:4">
      <c r="A437" s="73"/>
      <c r="B437" s="63"/>
      <c r="C437" s="48" t="s">
        <v>679</v>
      </c>
      <c r="D437" s="48"/>
    </row>
    <row r="438" spans="1:4">
      <c r="A438" s="73"/>
      <c r="B438" s="63"/>
      <c r="C438" s="48" t="s">
        <v>680</v>
      </c>
      <c r="D438" s="48"/>
    </row>
    <row r="439" spans="1:4">
      <c r="A439" s="73"/>
      <c r="B439" s="63"/>
      <c r="C439" s="48" t="s">
        <v>681</v>
      </c>
      <c r="D439" s="48"/>
    </row>
    <row r="440" spans="1:4">
      <c r="A440" s="73"/>
      <c r="B440" s="63"/>
      <c r="C440" s="48" t="s">
        <v>682</v>
      </c>
      <c r="D440" s="48"/>
    </row>
    <row r="441" spans="1:4">
      <c r="A441" s="73"/>
      <c r="B441" s="63"/>
      <c r="C441" s="48" t="s">
        <v>683</v>
      </c>
      <c r="D441" s="48"/>
    </row>
    <row r="442" spans="1:4">
      <c r="A442" s="73"/>
      <c r="B442" s="63"/>
      <c r="C442" s="48" t="s">
        <v>684</v>
      </c>
      <c r="D442" s="48"/>
    </row>
    <row r="443" spans="1:4">
      <c r="A443" s="73"/>
      <c r="B443" s="63"/>
      <c r="C443" s="48" t="s">
        <v>685</v>
      </c>
      <c r="D443" s="48"/>
    </row>
    <row r="444" spans="1:4">
      <c r="A444" s="73"/>
      <c r="B444" s="63"/>
      <c r="C444" s="48" t="s">
        <v>686</v>
      </c>
      <c r="D444" s="48"/>
    </row>
    <row r="445" spans="1:4">
      <c r="A445" s="73"/>
      <c r="B445" s="63"/>
      <c r="C445" s="48" t="s">
        <v>687</v>
      </c>
      <c r="D445" s="48"/>
    </row>
    <row r="446" spans="1:4">
      <c r="A446" s="73"/>
      <c r="B446" s="63"/>
      <c r="C446" s="48" t="s">
        <v>688</v>
      </c>
      <c r="D446" s="48"/>
    </row>
    <row r="447" spans="1:4">
      <c r="A447" s="73"/>
      <c r="B447" s="63"/>
      <c r="C447" s="48" t="s">
        <v>689</v>
      </c>
      <c r="D447" s="48"/>
    </row>
    <row r="448" spans="1:4">
      <c r="A448" s="73"/>
      <c r="B448" s="63"/>
      <c r="C448" s="48" t="s">
        <v>690</v>
      </c>
      <c r="D448" s="48"/>
    </row>
    <row r="449" spans="1:4">
      <c r="A449" s="73"/>
      <c r="B449" s="63"/>
      <c r="C449" s="48" t="s">
        <v>691</v>
      </c>
      <c r="D449" s="48"/>
    </row>
    <row r="450" spans="1:4">
      <c r="A450" s="73"/>
      <c r="B450" s="63"/>
      <c r="C450" s="48" t="s">
        <v>692</v>
      </c>
      <c r="D450" s="48"/>
    </row>
    <row r="451" spans="1:4">
      <c r="A451" s="73"/>
      <c r="B451" s="63"/>
      <c r="C451" s="48" t="s">
        <v>693</v>
      </c>
      <c r="D451" s="48"/>
    </row>
    <row r="452" spans="1:4">
      <c r="A452" s="73"/>
      <c r="B452" s="63"/>
      <c r="C452" s="48" t="s">
        <v>694</v>
      </c>
      <c r="D452" s="48"/>
    </row>
    <row r="453" spans="1:4">
      <c r="A453" s="73"/>
      <c r="B453" s="63"/>
      <c r="C453" s="48" t="s">
        <v>695</v>
      </c>
      <c r="D453" s="48"/>
    </row>
    <row r="454" spans="1:4">
      <c r="A454" s="73"/>
      <c r="B454" s="63"/>
      <c r="C454" s="48" t="s">
        <v>696</v>
      </c>
      <c r="D454" s="48"/>
    </row>
    <row r="455" spans="1:4">
      <c r="A455" s="73"/>
      <c r="B455" s="63"/>
      <c r="C455" s="48" t="s">
        <v>697</v>
      </c>
      <c r="D455" s="48"/>
    </row>
    <row r="456" spans="1:4">
      <c r="A456" s="73"/>
      <c r="B456" s="63"/>
      <c r="C456" s="48" t="s">
        <v>698</v>
      </c>
      <c r="D456" s="48"/>
    </row>
    <row r="457" spans="1:4">
      <c r="A457" s="73"/>
      <c r="B457" s="63"/>
      <c r="C457" s="48" t="s">
        <v>699</v>
      </c>
      <c r="D457" s="48"/>
    </row>
    <row r="458" spans="1:4">
      <c r="A458" s="73"/>
      <c r="B458" s="63"/>
      <c r="C458" s="48" t="s">
        <v>700</v>
      </c>
      <c r="D458" s="48"/>
    </row>
    <row r="459" spans="1:4">
      <c r="A459" s="73"/>
      <c r="B459" s="63"/>
      <c r="C459" s="48" t="s">
        <v>701</v>
      </c>
      <c r="D459" s="48"/>
    </row>
    <row r="460" spans="1:4">
      <c r="A460" s="73"/>
      <c r="B460" s="63"/>
      <c r="C460" s="48" t="s">
        <v>702</v>
      </c>
      <c r="D460" s="48"/>
    </row>
    <row r="461" spans="1:4">
      <c r="A461" s="73"/>
      <c r="B461" s="63"/>
      <c r="C461" s="48" t="s">
        <v>703</v>
      </c>
      <c r="D461" s="48"/>
    </row>
    <row r="462" spans="1:4">
      <c r="A462" s="73"/>
      <c r="B462" s="63"/>
      <c r="C462" s="48" t="s">
        <v>704</v>
      </c>
      <c r="D462" s="48"/>
    </row>
    <row r="463" spans="1:4">
      <c r="A463" s="73"/>
      <c r="B463" s="63"/>
      <c r="C463" s="48" t="s">
        <v>705</v>
      </c>
      <c r="D463" s="48"/>
    </row>
    <row r="464" spans="1:4">
      <c r="A464" s="73"/>
      <c r="B464" s="63"/>
      <c r="C464" s="48" t="s">
        <v>706</v>
      </c>
      <c r="D464" s="48"/>
    </row>
    <row r="465" spans="1:4">
      <c r="A465" s="73"/>
      <c r="B465" s="63"/>
      <c r="C465" s="48" t="s">
        <v>707</v>
      </c>
      <c r="D465" s="48"/>
    </row>
    <row r="466" spans="1:4">
      <c r="A466" s="73"/>
      <c r="B466" s="63"/>
      <c r="C466" s="48" t="s">
        <v>708</v>
      </c>
      <c r="D466" s="48"/>
    </row>
    <row r="467" spans="1:4">
      <c r="A467" s="73"/>
      <c r="B467" s="63"/>
      <c r="C467" s="48" t="s">
        <v>709</v>
      </c>
      <c r="D467" s="48"/>
    </row>
    <row r="468" spans="1:4">
      <c r="A468" s="73"/>
      <c r="B468" s="63"/>
      <c r="C468" s="48" t="s">
        <v>710</v>
      </c>
      <c r="D468" s="48"/>
    </row>
    <row r="469" spans="1:4">
      <c r="A469" s="73"/>
      <c r="B469" s="63"/>
      <c r="C469" s="48" t="s">
        <v>711</v>
      </c>
      <c r="D469" s="48"/>
    </row>
    <row r="470" spans="1:4">
      <c r="A470" s="73"/>
      <c r="B470" s="63"/>
      <c r="C470" s="48" t="s">
        <v>712</v>
      </c>
      <c r="D470" s="48"/>
    </row>
    <row r="471" spans="1:4">
      <c r="A471" s="73"/>
      <c r="B471" s="63"/>
      <c r="C471" s="48" t="s">
        <v>713</v>
      </c>
      <c r="D471" s="48"/>
    </row>
    <row r="472" spans="1:4">
      <c r="A472" s="73"/>
      <c r="B472" s="63"/>
      <c r="C472" s="48" t="s">
        <v>714</v>
      </c>
      <c r="D472" s="48"/>
    </row>
    <row r="473" spans="1:4">
      <c r="A473" s="73"/>
      <c r="B473" s="63"/>
      <c r="C473" s="48" t="s">
        <v>715</v>
      </c>
      <c r="D473" s="48"/>
    </row>
    <row r="474" spans="1:4">
      <c r="A474" s="73"/>
      <c r="B474" s="63"/>
      <c r="C474" s="48" t="s">
        <v>716</v>
      </c>
      <c r="D474" s="48"/>
    </row>
    <row r="475" spans="1:4">
      <c r="A475" s="73"/>
      <c r="B475" s="63"/>
      <c r="C475" s="48" t="s">
        <v>717</v>
      </c>
      <c r="D475" s="48"/>
    </row>
    <row r="476" spans="1:4">
      <c r="A476" s="73"/>
      <c r="B476" s="63"/>
      <c r="C476" s="48" t="s">
        <v>718</v>
      </c>
      <c r="D476" s="48"/>
    </row>
    <row r="477" spans="1:4">
      <c r="A477" s="73"/>
      <c r="B477" s="63"/>
      <c r="C477" s="48" t="s">
        <v>719</v>
      </c>
      <c r="D477" s="48"/>
    </row>
    <row r="478" spans="1:4">
      <c r="A478" s="73"/>
      <c r="B478" s="63"/>
      <c r="C478" s="48" t="s">
        <v>720</v>
      </c>
      <c r="D478" s="48"/>
    </row>
    <row r="479" spans="1:4">
      <c r="A479" s="73"/>
      <c r="B479" s="63"/>
      <c r="C479" s="48" t="s">
        <v>721</v>
      </c>
      <c r="D479" s="48"/>
    </row>
    <row r="480" spans="1:4">
      <c r="A480" s="73"/>
      <c r="B480" s="63"/>
      <c r="C480" s="48" t="s">
        <v>722</v>
      </c>
      <c r="D480" s="48"/>
    </row>
    <row r="481" spans="1:4">
      <c r="A481" s="73"/>
      <c r="B481" s="63"/>
      <c r="C481" s="48" t="s">
        <v>723</v>
      </c>
      <c r="D481" s="48"/>
    </row>
    <row r="482" spans="1:4">
      <c r="A482" s="73"/>
      <c r="B482" s="63"/>
      <c r="C482" s="48" t="s">
        <v>724</v>
      </c>
      <c r="D482" s="48"/>
    </row>
    <row r="483" spans="1:4">
      <c r="A483" s="73"/>
      <c r="B483" s="63"/>
      <c r="C483" s="48" t="s">
        <v>725</v>
      </c>
      <c r="D483" s="48"/>
    </row>
    <row r="484" spans="1:4">
      <c r="A484" s="73"/>
      <c r="B484" s="63"/>
      <c r="C484" s="48" t="s">
        <v>726</v>
      </c>
      <c r="D484" s="48"/>
    </row>
    <row r="485" spans="1:4">
      <c r="A485" s="73"/>
      <c r="B485" s="63"/>
      <c r="C485" s="48" t="s">
        <v>727</v>
      </c>
      <c r="D485" s="48"/>
    </row>
    <row r="486" spans="1:4">
      <c r="A486" s="73"/>
      <c r="B486" s="63"/>
      <c r="C486" s="48" t="s">
        <v>728</v>
      </c>
      <c r="D486" s="48"/>
    </row>
    <row r="487" spans="1:4">
      <c r="A487" s="73"/>
      <c r="B487" s="63"/>
      <c r="C487" s="48" t="s">
        <v>729</v>
      </c>
      <c r="D487" s="48"/>
    </row>
    <row r="488" spans="1:4">
      <c r="A488" s="73"/>
      <c r="B488" s="63"/>
      <c r="C488" s="48" t="s">
        <v>730</v>
      </c>
      <c r="D488" s="48"/>
    </row>
    <row r="489" spans="1:4">
      <c r="A489" s="73"/>
      <c r="B489" s="63"/>
      <c r="C489" s="48" t="s">
        <v>315</v>
      </c>
      <c r="D489" s="48"/>
    </row>
    <row r="490" spans="1:4">
      <c r="A490" s="73"/>
      <c r="B490" s="63"/>
      <c r="C490" s="48" t="s">
        <v>731</v>
      </c>
      <c r="D490" s="48"/>
    </row>
    <row r="491" spans="1:4">
      <c r="A491" s="73"/>
      <c r="B491" s="63"/>
      <c r="C491" s="48" t="s">
        <v>732</v>
      </c>
      <c r="D491" s="48"/>
    </row>
    <row r="492" spans="1:4">
      <c r="A492" s="73"/>
      <c r="B492" s="63"/>
      <c r="C492" s="48" t="s">
        <v>733</v>
      </c>
      <c r="D492" s="48"/>
    </row>
    <row r="493" spans="1:4">
      <c r="A493" s="73"/>
      <c r="B493" s="63"/>
      <c r="C493" s="48" t="s">
        <v>734</v>
      </c>
      <c r="D493" s="48"/>
    </row>
    <row r="494" spans="1:4">
      <c r="A494" s="73"/>
      <c r="B494" s="63"/>
      <c r="C494" s="48" t="s">
        <v>735</v>
      </c>
      <c r="D494" s="48"/>
    </row>
    <row r="495" spans="1:4">
      <c r="A495" s="73"/>
      <c r="B495" s="63"/>
      <c r="C495" s="48" t="s">
        <v>736</v>
      </c>
      <c r="D495" s="48"/>
    </row>
    <row r="496" spans="1:4">
      <c r="A496" s="73"/>
      <c r="B496" s="63"/>
      <c r="C496" s="48" t="s">
        <v>737</v>
      </c>
      <c r="D496" s="48"/>
    </row>
    <row r="497" spans="1:4">
      <c r="A497" s="73"/>
      <c r="B497" s="63"/>
      <c r="C497" s="48" t="s">
        <v>738</v>
      </c>
      <c r="D497" s="48"/>
    </row>
    <row r="498" spans="1:4">
      <c r="A498" s="74"/>
      <c r="B498" s="64"/>
      <c r="C498" s="48" t="s">
        <v>568</v>
      </c>
      <c r="D498" s="48"/>
    </row>
    <row r="499" spans="1:4">
      <c r="A499" s="106"/>
      <c r="B499" s="110" t="s">
        <v>739</v>
      </c>
      <c r="C499" s="46" t="s">
        <v>438</v>
      </c>
      <c r="D499" s="46"/>
    </row>
    <row r="500" spans="1:4">
      <c r="A500" s="55"/>
      <c r="B500" s="110"/>
      <c r="C500" s="46" t="s">
        <v>740</v>
      </c>
      <c r="D500" s="46"/>
    </row>
    <row r="501" spans="1:4">
      <c r="A501" s="55"/>
      <c r="B501" s="110"/>
      <c r="C501" s="46" t="s">
        <v>741</v>
      </c>
      <c r="D501" s="46"/>
    </row>
    <row r="502" spans="1:4">
      <c r="A502" s="55"/>
      <c r="B502" s="110"/>
      <c r="C502" s="46" t="s">
        <v>742</v>
      </c>
      <c r="D502" s="46"/>
    </row>
    <row r="503" spans="1:4">
      <c r="A503" s="55"/>
      <c r="B503" s="110"/>
      <c r="C503" s="46" t="s">
        <v>743</v>
      </c>
      <c r="D503" s="46"/>
    </row>
    <row r="504" spans="1:4">
      <c r="A504" s="55"/>
      <c r="B504" s="110"/>
      <c r="C504" s="46" t="s">
        <v>744</v>
      </c>
      <c r="D504" s="46"/>
    </row>
    <row r="505" spans="1:4">
      <c r="A505" s="55"/>
      <c r="B505" s="110"/>
      <c r="C505" s="46" t="s">
        <v>745</v>
      </c>
      <c r="D505" s="46"/>
    </row>
    <row r="506" spans="1:4">
      <c r="A506" s="55"/>
      <c r="B506" s="110"/>
      <c r="C506" s="46" t="s">
        <v>746</v>
      </c>
      <c r="D506" s="46"/>
    </row>
    <row r="507" spans="1:4">
      <c r="A507" s="55"/>
      <c r="B507" s="110"/>
      <c r="C507" s="46" t="s">
        <v>747</v>
      </c>
      <c r="D507" s="46"/>
    </row>
    <row r="508" spans="1:4">
      <c r="A508" s="55"/>
      <c r="B508" s="110"/>
      <c r="C508" s="46" t="s">
        <v>748</v>
      </c>
      <c r="D508" s="46"/>
    </row>
    <row r="509" spans="1:4">
      <c r="A509" s="55"/>
      <c r="B509" s="110"/>
      <c r="C509" s="46" t="s">
        <v>749</v>
      </c>
      <c r="D509" s="46"/>
    </row>
    <row r="510" spans="1:4">
      <c r="A510" s="55"/>
      <c r="B510" s="110"/>
      <c r="C510" s="46" t="s">
        <v>750</v>
      </c>
      <c r="D510" s="46"/>
    </row>
    <row r="511" spans="1:4">
      <c r="A511" s="55"/>
      <c r="B511" s="110"/>
      <c r="C511" s="46" t="s">
        <v>751</v>
      </c>
      <c r="D511" s="46"/>
    </row>
    <row r="512" spans="1:4">
      <c r="A512" s="55"/>
      <c r="B512" s="110"/>
      <c r="C512" s="46" t="s">
        <v>484</v>
      </c>
      <c r="D512" s="46"/>
    </row>
    <row r="513" spans="1:4">
      <c r="A513" s="55"/>
      <c r="B513" s="110"/>
      <c r="C513" s="46" t="s">
        <v>315</v>
      </c>
      <c r="D513" s="46"/>
    </row>
    <row r="514" spans="1:4">
      <c r="A514" s="73"/>
      <c r="B514" s="59" t="s">
        <v>752</v>
      </c>
      <c r="C514" s="48" t="s">
        <v>340</v>
      </c>
      <c r="D514" s="48"/>
    </row>
    <row r="515" spans="1:4">
      <c r="A515" s="74"/>
      <c r="B515" s="61"/>
      <c r="C515" s="48" t="s">
        <v>135</v>
      </c>
      <c r="D515" s="48"/>
    </row>
    <row r="516" spans="1:4">
      <c r="A516" s="55"/>
      <c r="B516" s="110" t="s">
        <v>753</v>
      </c>
      <c r="C516" s="46" t="s">
        <v>754</v>
      </c>
      <c r="D516" s="46"/>
    </row>
    <row r="517" spans="1:4">
      <c r="A517" s="55"/>
      <c r="B517" s="110"/>
      <c r="C517" s="46" t="s">
        <v>755</v>
      </c>
      <c r="D517" s="46"/>
    </row>
    <row r="518" spans="1:4">
      <c r="A518" s="55"/>
      <c r="B518" s="110"/>
      <c r="C518" s="46" t="s">
        <v>172</v>
      </c>
      <c r="D518" s="46"/>
    </row>
    <row r="519" spans="1:4">
      <c r="A519" s="55"/>
      <c r="B519" s="110"/>
      <c r="C519" s="46" t="s">
        <v>756</v>
      </c>
      <c r="D519" s="46"/>
    </row>
    <row r="520" spans="1:4">
      <c r="A520" s="108"/>
      <c r="B520" s="59" t="s">
        <v>757</v>
      </c>
      <c r="C520" s="48" t="s">
        <v>758</v>
      </c>
      <c r="D520" s="48"/>
    </row>
    <row r="521" spans="1:4">
      <c r="A521" s="71"/>
      <c r="B521" s="60"/>
      <c r="C521" s="48" t="s">
        <v>759</v>
      </c>
      <c r="D521" s="48"/>
    </row>
    <row r="522" spans="1:4">
      <c r="A522" s="71"/>
      <c r="B522" s="60"/>
      <c r="C522" s="48" t="s">
        <v>760</v>
      </c>
      <c r="D522" s="48"/>
    </row>
    <row r="523" spans="1:4">
      <c r="A523" s="71"/>
      <c r="B523" s="60"/>
      <c r="C523" s="48" t="s">
        <v>761</v>
      </c>
      <c r="D523" s="48"/>
    </row>
    <row r="524" spans="1:4">
      <c r="A524" s="71"/>
      <c r="B524" s="60"/>
      <c r="C524" s="48" t="s">
        <v>762</v>
      </c>
      <c r="D524" s="48"/>
    </row>
    <row r="525" spans="1:4">
      <c r="A525" s="71"/>
      <c r="B525" s="60"/>
      <c r="C525" s="48" t="s">
        <v>763</v>
      </c>
      <c r="D525" s="48"/>
    </row>
    <row r="526" spans="1:4">
      <c r="A526" s="71"/>
      <c r="B526" s="60"/>
      <c r="C526" s="48" t="s">
        <v>764</v>
      </c>
      <c r="D526" s="48"/>
    </row>
    <row r="527" spans="1:4">
      <c r="A527" s="71"/>
      <c r="B527" s="60"/>
      <c r="C527" s="48" t="s">
        <v>765</v>
      </c>
      <c r="D527" s="48"/>
    </row>
    <row r="528" spans="1:4">
      <c r="A528" s="71"/>
      <c r="B528" s="60"/>
      <c r="C528" s="48" t="s">
        <v>766</v>
      </c>
      <c r="D528" s="48"/>
    </row>
    <row r="529" spans="1:4">
      <c r="A529" s="71"/>
      <c r="B529" s="60"/>
      <c r="C529" s="48" t="s">
        <v>748</v>
      </c>
      <c r="D529" s="48"/>
    </row>
    <row r="530" spans="1:4">
      <c r="B530" s="60"/>
      <c r="C530" s="48" t="s">
        <v>767</v>
      </c>
      <c r="D530" s="48"/>
    </row>
    <row r="531" spans="1:4" ht="15">
      <c r="A531" s="71"/>
      <c r="B531" s="60"/>
      <c r="C531" s="48" t="s">
        <v>768</v>
      </c>
      <c r="D531" s="48" t="s">
        <v>769</v>
      </c>
    </row>
    <row r="532" spans="1:4" ht="15">
      <c r="A532" s="71"/>
      <c r="B532" s="60"/>
      <c r="C532" s="48" t="s">
        <v>770</v>
      </c>
      <c r="D532" s="48" t="s">
        <v>769</v>
      </c>
    </row>
    <row r="533" spans="1:4" ht="15">
      <c r="A533" s="71"/>
      <c r="B533" s="60"/>
      <c r="C533" s="48" t="s">
        <v>771</v>
      </c>
      <c r="D533" s="48" t="s">
        <v>769</v>
      </c>
    </row>
    <row r="534" spans="1:4">
      <c r="A534" s="71"/>
      <c r="B534" s="60"/>
      <c r="C534" s="48" t="s">
        <v>772</v>
      </c>
      <c r="D534" s="48"/>
    </row>
    <row r="535" spans="1:4">
      <c r="A535" s="71"/>
      <c r="B535" s="60"/>
      <c r="C535" s="48" t="s">
        <v>773</v>
      </c>
      <c r="D535" s="48"/>
    </row>
    <row r="536" spans="1:4">
      <c r="A536" s="71"/>
      <c r="B536" s="60"/>
      <c r="C536" s="48" t="s">
        <v>774</v>
      </c>
      <c r="D536" s="48"/>
    </row>
    <row r="537" spans="1:4">
      <c r="A537" s="71"/>
      <c r="B537" s="60"/>
      <c r="C537" s="48" t="s">
        <v>775</v>
      </c>
      <c r="D537" s="48"/>
    </row>
    <row r="538" spans="1:4">
      <c r="A538" s="71"/>
      <c r="B538" s="60"/>
      <c r="C538" s="48" t="s">
        <v>776</v>
      </c>
      <c r="D538" s="48"/>
    </row>
    <row r="539" spans="1:4">
      <c r="A539" s="71"/>
      <c r="B539" s="60"/>
      <c r="C539" s="48" t="s">
        <v>777</v>
      </c>
      <c r="D539" s="48"/>
    </row>
    <row r="540" spans="1:4">
      <c r="A540" s="71"/>
      <c r="B540" s="60"/>
      <c r="C540" s="48" t="s">
        <v>778</v>
      </c>
      <c r="D540" s="48"/>
    </row>
    <row r="541" spans="1:4">
      <c r="A541" s="71"/>
      <c r="B541" s="60"/>
      <c r="C541" s="48" t="s">
        <v>779</v>
      </c>
      <c r="D541" s="48"/>
    </row>
    <row r="542" spans="1:4">
      <c r="A542" s="71"/>
      <c r="B542" s="60"/>
      <c r="C542" s="48" t="s">
        <v>484</v>
      </c>
      <c r="D542" s="48"/>
    </row>
    <row r="543" spans="1:4">
      <c r="A543" s="71"/>
      <c r="B543" s="60"/>
      <c r="C543" s="48" t="s">
        <v>315</v>
      </c>
      <c r="D543" s="49"/>
    </row>
    <row r="544" spans="1:4">
      <c r="A544" s="77"/>
      <c r="B544" s="50" t="s">
        <v>780</v>
      </c>
      <c r="C544" s="46" t="s">
        <v>340</v>
      </c>
      <c r="D544" s="46"/>
    </row>
    <row r="545" spans="1:4">
      <c r="A545" s="78"/>
      <c r="B545" s="109"/>
      <c r="C545" s="46" t="s">
        <v>135</v>
      </c>
      <c r="D545" s="46"/>
    </row>
    <row r="546" spans="1:4">
      <c r="A546" s="71"/>
      <c r="B546" s="59" t="s">
        <v>781</v>
      </c>
      <c r="C546" s="48" t="s">
        <v>782</v>
      </c>
      <c r="D546" s="48"/>
    </row>
    <row r="547" spans="1:4">
      <c r="A547" s="71"/>
      <c r="B547" s="60"/>
      <c r="C547" s="48" t="s">
        <v>783</v>
      </c>
      <c r="D547" s="48"/>
    </row>
    <row r="548" spans="1:4">
      <c r="A548" s="71"/>
      <c r="B548" s="60"/>
      <c r="C548" s="48" t="s">
        <v>784</v>
      </c>
      <c r="D548" s="48"/>
    </row>
    <row r="549" spans="1:4">
      <c r="A549" s="71"/>
      <c r="B549" s="60"/>
      <c r="C549" s="48" t="s">
        <v>785</v>
      </c>
      <c r="D549" s="48"/>
    </row>
    <row r="550" spans="1:4">
      <c r="A550" s="71"/>
      <c r="B550" s="60"/>
      <c r="C550" s="48" t="s">
        <v>786</v>
      </c>
      <c r="D550" s="48"/>
    </row>
    <row r="551" spans="1:4">
      <c r="A551" s="77"/>
      <c r="B551" s="50" t="s">
        <v>787</v>
      </c>
      <c r="C551" s="46" t="s">
        <v>340</v>
      </c>
      <c r="D551" s="46"/>
    </row>
    <row r="552" spans="1:4">
      <c r="A552" s="78"/>
      <c r="B552" s="109"/>
      <c r="C552" s="46" t="s">
        <v>135</v>
      </c>
      <c r="D552" s="46"/>
    </row>
    <row r="553" spans="1:4">
      <c r="A553" s="56"/>
      <c r="B553" s="59" t="s">
        <v>788</v>
      </c>
      <c r="C553" s="48" t="s">
        <v>789</v>
      </c>
      <c r="D553" s="48"/>
    </row>
    <row r="554" spans="1:4">
      <c r="A554" s="57"/>
      <c r="B554" s="57"/>
      <c r="C554" s="48" t="s">
        <v>790</v>
      </c>
      <c r="D554" s="48"/>
    </row>
    <row r="555" spans="1:4">
      <c r="A555" s="57"/>
      <c r="B555" s="57"/>
      <c r="C555" s="48" t="s">
        <v>791</v>
      </c>
      <c r="D555" s="48"/>
    </row>
    <row r="556" spans="1:4">
      <c r="A556" s="57"/>
      <c r="B556" s="57"/>
      <c r="C556" s="48" t="s">
        <v>792</v>
      </c>
      <c r="D556" s="48"/>
    </row>
    <row r="557" spans="1:4">
      <c r="A557" s="57"/>
      <c r="B557" s="57"/>
      <c r="C557" s="48" t="s">
        <v>793</v>
      </c>
      <c r="D557" s="48"/>
    </row>
    <row r="558" spans="1:4">
      <c r="A558" s="57"/>
      <c r="B558" s="57"/>
      <c r="C558" s="48" t="s">
        <v>794</v>
      </c>
      <c r="D558" s="48"/>
    </row>
    <row r="559" spans="1:4">
      <c r="A559" s="57"/>
      <c r="B559" s="57"/>
      <c r="C559" s="48" t="s">
        <v>795</v>
      </c>
      <c r="D559" s="48"/>
    </row>
    <row r="560" spans="1:4">
      <c r="A560" s="57"/>
      <c r="B560" s="57"/>
      <c r="C560" s="48" t="s">
        <v>796</v>
      </c>
      <c r="D560" s="48"/>
    </row>
    <row r="561" spans="1:4">
      <c r="A561" s="57"/>
      <c r="B561" s="57"/>
      <c r="C561" s="48" t="s">
        <v>797</v>
      </c>
      <c r="D561" s="48"/>
    </row>
    <row r="562" spans="1:4">
      <c r="A562" s="57"/>
      <c r="B562" s="57"/>
      <c r="C562" s="48" t="s">
        <v>798</v>
      </c>
      <c r="D562" s="48"/>
    </row>
    <row r="563" spans="1:4">
      <c r="A563" s="57"/>
      <c r="B563" s="57"/>
      <c r="C563" s="48" t="s">
        <v>799</v>
      </c>
      <c r="D563" s="48"/>
    </row>
    <row r="564" spans="1:4">
      <c r="A564" s="57"/>
      <c r="B564" s="57"/>
      <c r="C564" s="48" t="s">
        <v>800</v>
      </c>
      <c r="D564" s="48"/>
    </row>
    <row r="565" spans="1:4">
      <c r="A565" s="57"/>
      <c r="B565" s="57"/>
      <c r="C565" s="48" t="s">
        <v>801</v>
      </c>
      <c r="D565" s="48"/>
    </row>
    <row r="566" spans="1:4">
      <c r="A566" s="57"/>
      <c r="B566" s="57"/>
      <c r="C566" s="48" t="s">
        <v>802</v>
      </c>
      <c r="D566" s="48"/>
    </row>
    <row r="567" spans="1:4">
      <c r="A567" s="57"/>
      <c r="B567" s="57"/>
      <c r="C567" s="48" t="s">
        <v>803</v>
      </c>
      <c r="D567" s="48"/>
    </row>
    <row r="568" spans="1:4">
      <c r="A568" s="57"/>
      <c r="B568" s="57"/>
      <c r="C568" s="48" t="s">
        <v>804</v>
      </c>
      <c r="D568" s="48"/>
    </row>
    <row r="569" spans="1:4">
      <c r="A569" s="57"/>
      <c r="B569" s="57"/>
      <c r="C569" s="48" t="s">
        <v>805</v>
      </c>
      <c r="D569" s="48"/>
    </row>
    <row r="570" spans="1:4">
      <c r="A570" s="57"/>
      <c r="B570" s="57"/>
      <c r="C570" s="48" t="s">
        <v>806</v>
      </c>
      <c r="D570" s="48"/>
    </row>
    <row r="571" spans="1:4">
      <c r="A571" s="57"/>
      <c r="B571" s="57"/>
      <c r="C571" s="48" t="s">
        <v>807</v>
      </c>
      <c r="D571" s="48"/>
    </row>
    <row r="572" spans="1:4">
      <c r="A572" s="57"/>
      <c r="B572" s="57"/>
      <c r="C572" s="48" t="s">
        <v>808</v>
      </c>
      <c r="D572" s="48"/>
    </row>
    <row r="573" spans="1:4">
      <c r="A573" s="57"/>
      <c r="B573" s="57"/>
      <c r="C573" s="48" t="s">
        <v>809</v>
      </c>
      <c r="D573" s="48"/>
    </row>
    <row r="574" spans="1:4">
      <c r="A574" s="57"/>
      <c r="B574" s="57"/>
      <c r="C574" s="48" t="s">
        <v>810</v>
      </c>
      <c r="D574" s="48"/>
    </row>
    <row r="575" spans="1:4">
      <c r="A575" s="57"/>
      <c r="B575" s="57"/>
      <c r="C575" s="48" t="s">
        <v>811</v>
      </c>
      <c r="D575" s="48"/>
    </row>
    <row r="576" spans="1:4">
      <c r="A576" s="57"/>
      <c r="B576" s="57"/>
      <c r="C576" s="48" t="s">
        <v>812</v>
      </c>
      <c r="D576" s="48"/>
    </row>
    <row r="577" spans="1:4">
      <c r="A577" s="57"/>
      <c r="B577" s="57"/>
      <c r="C577" s="48" t="s">
        <v>813</v>
      </c>
      <c r="D577" s="48"/>
    </row>
    <row r="578" spans="1:4">
      <c r="A578" s="57"/>
      <c r="B578" s="57"/>
      <c r="C578" s="48" t="s">
        <v>814</v>
      </c>
      <c r="D578" s="48"/>
    </row>
    <row r="579" spans="1:4">
      <c r="A579" s="57"/>
      <c r="B579" s="57"/>
      <c r="C579" s="48" t="s">
        <v>815</v>
      </c>
      <c r="D579" s="48"/>
    </row>
    <row r="580" spans="1:4">
      <c r="A580" s="57"/>
      <c r="B580" s="57"/>
      <c r="C580" s="48" t="s">
        <v>816</v>
      </c>
      <c r="D580" s="48"/>
    </row>
    <row r="581" spans="1:4">
      <c r="A581" s="57"/>
      <c r="B581" s="57"/>
      <c r="C581" s="48" t="s">
        <v>817</v>
      </c>
      <c r="D581" s="48"/>
    </row>
    <row r="582" spans="1:4">
      <c r="A582" s="57"/>
      <c r="B582" s="57"/>
      <c r="C582" s="48" t="s">
        <v>818</v>
      </c>
      <c r="D582" s="48"/>
    </row>
    <row r="583" spans="1:4">
      <c r="A583" s="57"/>
      <c r="B583" s="57"/>
      <c r="C583" s="48" t="s">
        <v>819</v>
      </c>
      <c r="D583" s="48"/>
    </row>
    <row r="584" spans="1:4">
      <c r="A584" s="57"/>
      <c r="B584" s="57"/>
      <c r="C584" s="48" t="s">
        <v>820</v>
      </c>
      <c r="D584" s="48"/>
    </row>
    <row r="585" spans="1:4">
      <c r="A585" s="57"/>
      <c r="B585" s="57"/>
      <c r="C585" s="48" t="s">
        <v>821</v>
      </c>
      <c r="D585" s="48"/>
    </row>
    <row r="586" spans="1:4">
      <c r="A586" s="57"/>
      <c r="B586" s="57"/>
      <c r="C586" s="48" t="s">
        <v>822</v>
      </c>
      <c r="D586" s="48"/>
    </row>
    <row r="587" spans="1:4">
      <c r="A587" s="57"/>
      <c r="B587" s="57"/>
      <c r="C587" s="48" t="s">
        <v>823</v>
      </c>
      <c r="D587" s="48"/>
    </row>
    <row r="588" spans="1:4">
      <c r="A588" s="57"/>
      <c r="B588" s="57"/>
      <c r="C588" s="48" t="s">
        <v>824</v>
      </c>
      <c r="D588" s="48"/>
    </row>
    <row r="589" spans="1:4">
      <c r="A589" s="57"/>
      <c r="B589" s="57"/>
      <c r="C589" s="48" t="s">
        <v>825</v>
      </c>
      <c r="D589" s="48"/>
    </row>
    <row r="590" spans="1:4">
      <c r="A590" s="57"/>
      <c r="B590" s="57"/>
      <c r="C590" s="48" t="s">
        <v>826</v>
      </c>
      <c r="D590" s="48"/>
    </row>
    <row r="591" spans="1:4">
      <c r="A591" s="58"/>
      <c r="B591" s="58"/>
      <c r="C591" s="48" t="s">
        <v>827</v>
      </c>
      <c r="D591" s="48"/>
    </row>
    <row r="592" spans="1:4">
      <c r="A592" s="55"/>
      <c r="B592" s="110" t="s">
        <v>123</v>
      </c>
      <c r="C592" s="46" t="s">
        <v>828</v>
      </c>
      <c r="D592" s="46"/>
    </row>
    <row r="593" spans="1:4">
      <c r="A593" s="55"/>
      <c r="B593" s="110"/>
      <c r="C593" s="46" t="s">
        <v>829</v>
      </c>
      <c r="D593" s="46"/>
    </row>
    <row r="594" spans="1:4">
      <c r="A594" s="55"/>
      <c r="B594" s="110"/>
      <c r="C594" s="46" t="s">
        <v>315</v>
      </c>
      <c r="D594" s="46"/>
    </row>
    <row r="595" spans="1:4">
      <c r="A595" s="59"/>
      <c r="B595" s="65" t="s">
        <v>830</v>
      </c>
      <c r="C595" s="48" t="s">
        <v>340</v>
      </c>
      <c r="D595" s="48"/>
    </row>
    <row r="596" spans="1:4">
      <c r="A596" s="111"/>
      <c r="B596" s="113"/>
      <c r="C596" s="112" t="s">
        <v>135</v>
      </c>
      <c r="D596" s="48"/>
    </row>
    <row r="597" spans="1:4">
      <c r="A597" s="106"/>
      <c r="B597" s="106" t="s">
        <v>831</v>
      </c>
      <c r="C597" s="46" t="s">
        <v>832</v>
      </c>
      <c r="D597" s="46"/>
    </row>
    <row r="598" spans="1:4">
      <c r="A598" s="55"/>
      <c r="B598" s="55"/>
      <c r="C598" s="46" t="s">
        <v>833</v>
      </c>
      <c r="D598" s="46"/>
    </row>
    <row r="599" spans="1:4">
      <c r="A599" s="55"/>
      <c r="B599" s="55"/>
      <c r="C599" s="46" t="s">
        <v>834</v>
      </c>
      <c r="D599" s="46"/>
    </row>
    <row r="600" spans="1:4">
      <c r="A600" s="55"/>
      <c r="B600" s="55"/>
      <c r="C600" s="46" t="s">
        <v>835</v>
      </c>
      <c r="D600" s="46"/>
    </row>
    <row r="601" spans="1:4">
      <c r="A601" s="55"/>
      <c r="B601" s="55"/>
      <c r="C601" s="46" t="s">
        <v>836</v>
      </c>
      <c r="D601" s="46"/>
    </row>
    <row r="602" spans="1:4">
      <c r="A602" s="55"/>
      <c r="B602" s="55"/>
      <c r="C602" s="46" t="s">
        <v>837</v>
      </c>
      <c r="D602" s="46"/>
    </row>
    <row r="603" spans="1:4">
      <c r="A603" s="55"/>
      <c r="B603" s="55"/>
      <c r="C603" s="46" t="s">
        <v>838</v>
      </c>
      <c r="D603" s="46"/>
    </row>
    <row r="604" spans="1:4">
      <c r="A604" s="55"/>
      <c r="B604" s="55"/>
      <c r="C604" s="46" t="s">
        <v>839</v>
      </c>
      <c r="D604" s="46"/>
    </row>
    <row r="605" spans="1:4">
      <c r="A605" s="55"/>
      <c r="B605" s="55"/>
      <c r="C605" s="46" t="s">
        <v>840</v>
      </c>
      <c r="D605" s="46"/>
    </row>
    <row r="606" spans="1:4">
      <c r="A606" s="55"/>
      <c r="B606" s="55"/>
      <c r="C606" s="46" t="s">
        <v>841</v>
      </c>
      <c r="D606" s="46"/>
    </row>
    <row r="607" spans="1:4">
      <c r="A607" s="55"/>
      <c r="B607" s="55"/>
      <c r="C607" s="46" t="s">
        <v>842</v>
      </c>
      <c r="D607" s="46"/>
    </row>
    <row r="608" spans="1:4">
      <c r="A608" s="55"/>
      <c r="B608" s="55"/>
      <c r="C608" s="46" t="s">
        <v>843</v>
      </c>
      <c r="D608" s="46"/>
    </row>
    <row r="609" spans="1:4">
      <c r="A609" s="55"/>
      <c r="B609" s="55"/>
      <c r="C609" s="46" t="s">
        <v>844</v>
      </c>
      <c r="D609" s="46"/>
    </row>
    <row r="610" spans="1:4">
      <c r="A610" s="55"/>
      <c r="B610" s="55"/>
      <c r="C610" s="46" t="s">
        <v>845</v>
      </c>
      <c r="D610" s="46"/>
    </row>
    <row r="611" spans="1:4">
      <c r="A611" s="55"/>
      <c r="B611" s="55"/>
      <c r="C611" s="46" t="s">
        <v>846</v>
      </c>
      <c r="D611" s="46"/>
    </row>
    <row r="612" spans="1:4">
      <c r="A612" s="55"/>
      <c r="B612" s="55"/>
      <c r="C612" s="46" t="s">
        <v>847</v>
      </c>
      <c r="D612" s="46"/>
    </row>
    <row r="613" spans="1:4">
      <c r="A613" s="55"/>
      <c r="B613" s="55"/>
      <c r="C613" s="46" t="s">
        <v>848</v>
      </c>
      <c r="D613" s="46"/>
    </row>
    <row r="614" spans="1:4">
      <c r="A614" s="55"/>
      <c r="B614" s="55"/>
      <c r="C614" s="46" t="s">
        <v>849</v>
      </c>
      <c r="D614" s="46"/>
    </row>
    <row r="615" spans="1:4">
      <c r="A615" s="55"/>
      <c r="B615" s="55"/>
      <c r="C615" s="46" t="s">
        <v>850</v>
      </c>
      <c r="D615" s="46"/>
    </row>
    <row r="616" spans="1:4">
      <c r="A616" s="55"/>
      <c r="B616" s="55"/>
      <c r="C616" s="46" t="s">
        <v>851</v>
      </c>
      <c r="D616" s="46"/>
    </row>
    <row r="617" spans="1:4">
      <c r="A617" s="55"/>
      <c r="B617" s="55"/>
      <c r="C617" s="46" t="s">
        <v>852</v>
      </c>
      <c r="D617" s="46"/>
    </row>
    <row r="618" spans="1:4">
      <c r="A618" s="55"/>
      <c r="B618" s="55"/>
      <c r="C618" s="46" t="s">
        <v>853</v>
      </c>
      <c r="D618" s="46"/>
    </row>
    <row r="619" spans="1:4">
      <c r="A619" s="55"/>
      <c r="B619" s="55"/>
      <c r="C619" s="46" t="s">
        <v>854</v>
      </c>
      <c r="D619" s="46"/>
    </row>
    <row r="620" spans="1:4">
      <c r="A620" s="55"/>
      <c r="B620" s="55"/>
      <c r="C620" s="46" t="s">
        <v>568</v>
      </c>
      <c r="D620" s="46"/>
    </row>
    <row r="621" spans="1:4">
      <c r="A621" s="55"/>
      <c r="B621" s="55"/>
      <c r="C621" s="46" t="s">
        <v>855</v>
      </c>
      <c r="D621" s="46"/>
    </row>
    <row r="622" spans="1:4">
      <c r="A622" s="59"/>
      <c r="B622" s="59" t="s">
        <v>155</v>
      </c>
      <c r="C622" s="48" t="s">
        <v>856</v>
      </c>
      <c r="D622" s="48"/>
    </row>
    <row r="623" spans="1:4">
      <c r="A623" s="60"/>
      <c r="B623" s="60"/>
      <c r="C623" s="48" t="s">
        <v>857</v>
      </c>
      <c r="D623" s="48"/>
    </row>
    <row r="624" spans="1:4">
      <c r="A624" s="60"/>
      <c r="B624" s="60"/>
      <c r="C624" s="48" t="s">
        <v>858</v>
      </c>
      <c r="D624" s="48"/>
    </row>
    <row r="625" spans="1:4">
      <c r="A625" s="60"/>
      <c r="B625" s="60"/>
      <c r="C625" s="48" t="s">
        <v>859</v>
      </c>
      <c r="D625" s="48"/>
    </row>
    <row r="626" spans="1:4">
      <c r="A626" s="60"/>
      <c r="B626" s="60"/>
      <c r="C626" s="48" t="s">
        <v>860</v>
      </c>
      <c r="D626" s="48"/>
    </row>
    <row r="627" spans="1:4">
      <c r="A627" s="60"/>
      <c r="B627" s="60"/>
      <c r="C627" s="48" t="s">
        <v>861</v>
      </c>
      <c r="D627" s="48"/>
    </row>
    <row r="628" spans="1:4">
      <c r="A628" s="60"/>
      <c r="B628" s="60"/>
      <c r="C628" s="48" t="s">
        <v>862</v>
      </c>
      <c r="D628" s="48"/>
    </row>
    <row r="629" spans="1:4">
      <c r="A629" s="60"/>
      <c r="B629" s="60"/>
      <c r="C629" s="48" t="s">
        <v>460</v>
      </c>
      <c r="D629" s="48"/>
    </row>
    <row r="630" spans="1:4">
      <c r="A630" s="60"/>
      <c r="B630" s="60"/>
      <c r="C630" s="48" t="s">
        <v>863</v>
      </c>
      <c r="D630" s="48"/>
    </row>
    <row r="631" spans="1:4">
      <c r="A631" s="60"/>
      <c r="B631" s="60"/>
      <c r="C631" s="48" t="s">
        <v>864</v>
      </c>
      <c r="D631" s="48"/>
    </row>
    <row r="632" spans="1:4">
      <c r="A632" s="60"/>
      <c r="B632" s="60"/>
      <c r="C632" s="48" t="s">
        <v>865</v>
      </c>
      <c r="D632" s="48"/>
    </row>
    <row r="633" spans="1:4">
      <c r="A633" s="61"/>
      <c r="B633" s="61"/>
      <c r="C633" s="48" t="s">
        <v>315</v>
      </c>
      <c r="D633" s="48"/>
    </row>
    <row r="634" spans="1:4">
      <c r="A634" s="55"/>
      <c r="B634" s="110" t="s">
        <v>156</v>
      </c>
      <c r="C634" s="46" t="s">
        <v>866</v>
      </c>
      <c r="D634" s="46" t="s">
        <v>867</v>
      </c>
    </row>
    <row r="635" spans="1:4">
      <c r="A635" s="55"/>
      <c r="B635" s="110"/>
      <c r="C635" s="46" t="s">
        <v>868</v>
      </c>
      <c r="D635" s="46" t="s">
        <v>869</v>
      </c>
    </row>
    <row r="636" spans="1:4">
      <c r="A636" s="55"/>
      <c r="B636" s="110"/>
      <c r="C636" s="46" t="s">
        <v>870</v>
      </c>
      <c r="D636" s="46" t="s">
        <v>871</v>
      </c>
    </row>
    <row r="637" spans="1:4">
      <c r="A637" s="55"/>
      <c r="B637" s="110"/>
      <c r="C637" s="46" t="s">
        <v>872</v>
      </c>
      <c r="D637" s="46" t="s">
        <v>873</v>
      </c>
    </row>
    <row r="638" spans="1:4">
      <c r="A638" s="55"/>
      <c r="B638" s="110"/>
      <c r="C638" s="46" t="s">
        <v>874</v>
      </c>
      <c r="D638" s="46" t="s">
        <v>875</v>
      </c>
    </row>
    <row r="639" spans="1:4">
      <c r="A639" s="55"/>
      <c r="B639" s="110"/>
      <c r="C639" s="46" t="s">
        <v>876</v>
      </c>
      <c r="D639" s="46" t="s">
        <v>877</v>
      </c>
    </row>
    <row r="640" spans="1:4">
      <c r="A640" s="55"/>
      <c r="B640" s="110"/>
      <c r="C640" s="46" t="s">
        <v>878</v>
      </c>
      <c r="D640" s="46" t="s">
        <v>879</v>
      </c>
    </row>
    <row r="641" spans="1:4">
      <c r="A641" s="55"/>
      <c r="B641" s="110"/>
      <c r="C641" s="46" t="s">
        <v>880</v>
      </c>
      <c r="D641" s="46" t="s">
        <v>880</v>
      </c>
    </row>
    <row r="642" spans="1:4">
      <c r="A642" s="55"/>
      <c r="B642" s="110"/>
      <c r="C642" s="46" t="s">
        <v>315</v>
      </c>
      <c r="D642" s="46"/>
    </row>
    <row r="643" spans="1:4">
      <c r="A643" s="62"/>
      <c r="B643" s="62" t="s">
        <v>881</v>
      </c>
      <c r="C643" s="48" t="s">
        <v>882</v>
      </c>
      <c r="D643" s="48" t="s">
        <v>883</v>
      </c>
    </row>
    <row r="644" spans="1:4">
      <c r="A644" s="63"/>
      <c r="B644" s="63"/>
      <c r="C644" s="48" t="s">
        <v>884</v>
      </c>
      <c r="D644" s="48" t="s">
        <v>885</v>
      </c>
    </row>
    <row r="645" spans="1:4">
      <c r="A645" s="63"/>
      <c r="B645" s="63"/>
      <c r="C645" s="48" t="s">
        <v>886</v>
      </c>
      <c r="D645" s="48" t="s">
        <v>887</v>
      </c>
    </row>
    <row r="646" spans="1:4">
      <c r="A646" s="63"/>
      <c r="B646" s="63"/>
      <c r="C646" s="48" t="s">
        <v>888</v>
      </c>
      <c r="D646" s="48" t="s">
        <v>889</v>
      </c>
    </row>
    <row r="647" spans="1:4">
      <c r="A647" s="63"/>
      <c r="B647" s="63"/>
      <c r="C647" s="48" t="s">
        <v>890</v>
      </c>
      <c r="D647" s="48"/>
    </row>
    <row r="648" spans="1:4">
      <c r="A648" s="64"/>
      <c r="B648" s="64"/>
      <c r="C648" s="48" t="s">
        <v>315</v>
      </c>
      <c r="D648" s="48"/>
    </row>
    <row r="649" spans="1:4">
      <c r="A649" s="55"/>
      <c r="B649" s="110" t="s">
        <v>147</v>
      </c>
      <c r="C649" s="46" t="s">
        <v>891</v>
      </c>
      <c r="D649" s="46"/>
    </row>
    <row r="650" spans="1:4">
      <c r="A650" s="55"/>
      <c r="B650" s="110"/>
      <c r="C650" s="46" t="s">
        <v>892</v>
      </c>
      <c r="D650" s="46"/>
    </row>
    <row r="651" spans="1:4">
      <c r="A651" s="55"/>
      <c r="B651" s="110"/>
      <c r="C651" s="46" t="s">
        <v>893</v>
      </c>
      <c r="D651" s="46"/>
    </row>
    <row r="652" spans="1:4">
      <c r="A652" s="55"/>
      <c r="B652" s="110"/>
      <c r="C652" s="46" t="s">
        <v>894</v>
      </c>
      <c r="D652" s="46"/>
    </row>
    <row r="653" spans="1:4">
      <c r="A653" s="55"/>
      <c r="B653" s="110"/>
      <c r="C653" s="46" t="s">
        <v>315</v>
      </c>
      <c r="D653" s="46"/>
    </row>
    <row r="654" spans="1:4">
      <c r="A654" s="62"/>
      <c r="B654" s="62" t="s">
        <v>148</v>
      </c>
      <c r="C654" s="48" t="s">
        <v>895</v>
      </c>
      <c r="D654" s="48"/>
    </row>
    <row r="655" spans="1:4">
      <c r="A655" s="63"/>
      <c r="B655" s="63"/>
      <c r="C655" s="48" t="s">
        <v>896</v>
      </c>
      <c r="D655" s="48"/>
    </row>
    <row r="656" spans="1:4">
      <c r="A656" s="55"/>
      <c r="B656" s="110" t="s">
        <v>22</v>
      </c>
      <c r="C656" s="46" t="s">
        <v>36</v>
      </c>
      <c r="D656" s="46"/>
    </row>
    <row r="657" spans="1:4">
      <c r="A657" s="55"/>
      <c r="B657" s="110"/>
      <c r="C657" s="46" t="s">
        <v>897</v>
      </c>
      <c r="D657" s="46"/>
    </row>
    <row r="658" spans="1:4">
      <c r="A658" s="62"/>
      <c r="B658" s="62" t="s">
        <v>898</v>
      </c>
      <c r="C658" s="48" t="s">
        <v>899</v>
      </c>
      <c r="D658" s="48"/>
    </row>
    <row r="659" spans="1:4">
      <c r="A659" s="63"/>
      <c r="B659" s="63"/>
      <c r="C659" s="48" t="s">
        <v>900</v>
      </c>
      <c r="D659" s="48"/>
    </row>
    <row r="660" spans="1:4">
      <c r="A660" s="63"/>
      <c r="B660" s="63"/>
      <c r="C660" s="48" t="s">
        <v>901</v>
      </c>
      <c r="D660" s="48"/>
    </row>
    <row r="661" spans="1:4">
      <c r="A661" s="63"/>
      <c r="B661" s="63"/>
      <c r="C661" s="48" t="s">
        <v>902</v>
      </c>
      <c r="D661" s="48"/>
    </row>
    <row r="662" spans="1:4">
      <c r="A662" s="63"/>
      <c r="B662" s="63"/>
      <c r="C662" s="48" t="s">
        <v>903</v>
      </c>
      <c r="D662" s="48"/>
    </row>
    <row r="663" spans="1:4">
      <c r="A663" s="63"/>
      <c r="B663" s="63"/>
      <c r="C663" s="48" t="s">
        <v>904</v>
      </c>
      <c r="D663" s="48"/>
    </row>
    <row r="664" spans="1:4">
      <c r="A664" s="63"/>
      <c r="B664" s="63"/>
      <c r="C664" s="48" t="s">
        <v>315</v>
      </c>
      <c r="D664" s="48"/>
    </row>
    <row r="665" spans="1:4">
      <c r="A665" s="64"/>
      <c r="B665" s="64"/>
      <c r="C665" s="48" t="s">
        <v>905</v>
      </c>
      <c r="D665" s="48"/>
    </row>
    <row r="666" spans="1:4">
      <c r="A666" s="55"/>
      <c r="B666" s="110" t="s">
        <v>906</v>
      </c>
      <c r="C666" s="46" t="s">
        <v>907</v>
      </c>
      <c r="D666" s="46"/>
    </row>
    <row r="667" spans="1:4">
      <c r="A667" s="55"/>
      <c r="B667" s="110"/>
      <c r="C667" s="46" t="s">
        <v>908</v>
      </c>
      <c r="D667" s="46"/>
    </row>
    <row r="668" spans="1:4">
      <c r="A668" s="62"/>
      <c r="B668" s="62" t="s">
        <v>909</v>
      </c>
      <c r="C668" s="48" t="s">
        <v>910</v>
      </c>
      <c r="D668" s="48"/>
    </row>
    <row r="669" spans="1:4">
      <c r="A669" s="63"/>
      <c r="B669" s="63"/>
      <c r="C669" s="48" t="s">
        <v>911</v>
      </c>
      <c r="D669" s="48"/>
    </row>
    <row r="670" spans="1:4">
      <c r="A670" s="63"/>
      <c r="B670" s="63"/>
      <c r="C670" s="48" t="s">
        <v>912</v>
      </c>
      <c r="D670" s="48"/>
    </row>
    <row r="671" spans="1:4">
      <c r="A671" s="63"/>
      <c r="B671" s="63"/>
      <c r="C671" s="48" t="s">
        <v>913</v>
      </c>
      <c r="D671" s="48"/>
    </row>
    <row r="672" spans="1:4">
      <c r="A672" s="63"/>
      <c r="B672" s="63"/>
      <c r="C672" s="48" t="s">
        <v>914</v>
      </c>
      <c r="D672" s="48"/>
    </row>
    <row r="673" spans="1:4">
      <c r="A673" s="63"/>
      <c r="B673" s="63"/>
      <c r="C673" s="48" t="s">
        <v>915</v>
      </c>
      <c r="D673" s="48"/>
    </row>
    <row r="674" spans="1:4">
      <c r="A674" s="63"/>
      <c r="B674" s="63"/>
      <c r="C674" s="48" t="s">
        <v>916</v>
      </c>
      <c r="D674" s="48"/>
    </row>
    <row r="675" spans="1:4">
      <c r="A675" s="63"/>
      <c r="B675" s="63"/>
      <c r="C675" s="48" t="s">
        <v>917</v>
      </c>
      <c r="D675" s="48"/>
    </row>
    <row r="676" spans="1:4">
      <c r="A676" s="63"/>
      <c r="B676" s="63"/>
      <c r="C676" s="48" t="s">
        <v>918</v>
      </c>
      <c r="D676" s="48"/>
    </row>
    <row r="677" spans="1:4">
      <c r="A677" s="63"/>
      <c r="B677" s="63"/>
      <c r="C677" s="48" t="s">
        <v>919</v>
      </c>
      <c r="D677" s="48"/>
    </row>
    <row r="678" spans="1:4">
      <c r="A678" s="63"/>
      <c r="B678" s="63"/>
      <c r="C678" s="48" t="s">
        <v>568</v>
      </c>
      <c r="D678" s="48"/>
    </row>
    <row r="679" spans="1:4">
      <c r="A679" s="64"/>
      <c r="B679" s="64"/>
      <c r="C679" s="48" t="s">
        <v>905</v>
      </c>
      <c r="D679" s="48"/>
    </row>
    <row r="680" spans="1:4">
      <c r="A680" s="84"/>
      <c r="B680" s="84" t="s">
        <v>920</v>
      </c>
      <c r="C680" s="46" t="s">
        <v>899</v>
      </c>
      <c r="D680" s="46"/>
    </row>
    <row r="681" spans="1:4">
      <c r="A681" s="86"/>
      <c r="B681" s="86"/>
      <c r="C681" s="46" t="s">
        <v>900</v>
      </c>
      <c r="D681" s="46"/>
    </row>
    <row r="682" spans="1:4">
      <c r="A682" s="86"/>
      <c r="B682" s="86"/>
      <c r="C682" s="46" t="s">
        <v>901</v>
      </c>
      <c r="D682" s="46"/>
    </row>
    <row r="683" spans="1:4">
      <c r="A683" s="86"/>
      <c r="B683" s="86"/>
      <c r="C683" s="46" t="s">
        <v>902</v>
      </c>
      <c r="D683" s="46"/>
    </row>
    <row r="684" spans="1:4">
      <c r="A684" s="86"/>
      <c r="B684" s="86"/>
      <c r="C684" s="46" t="s">
        <v>903</v>
      </c>
      <c r="D684" s="46"/>
    </row>
    <row r="685" spans="1:4">
      <c r="A685" s="86"/>
      <c r="B685" s="86"/>
      <c r="C685" s="46" t="s">
        <v>904</v>
      </c>
      <c r="D685" s="46"/>
    </row>
    <row r="686" spans="1:4">
      <c r="A686" s="86"/>
      <c r="B686" s="86"/>
      <c r="C686" s="46" t="s">
        <v>315</v>
      </c>
      <c r="D686" s="46"/>
    </row>
    <row r="687" spans="1:4">
      <c r="A687" s="86"/>
      <c r="B687" s="86"/>
      <c r="C687" s="46" t="s">
        <v>905</v>
      </c>
      <c r="D687" s="46"/>
    </row>
    <row r="688" spans="1:4">
      <c r="A688" s="62"/>
      <c r="B688" s="59" t="s">
        <v>921</v>
      </c>
      <c r="C688" s="48" t="s">
        <v>922</v>
      </c>
      <c r="D688" s="48"/>
    </row>
    <row r="689" spans="1:4">
      <c r="A689" s="63"/>
      <c r="B689" s="61"/>
      <c r="C689" s="48" t="s">
        <v>923</v>
      </c>
      <c r="D689" s="48"/>
    </row>
    <row r="690" spans="1:4">
      <c r="A690" s="84"/>
      <c r="B690" s="84" t="s">
        <v>924</v>
      </c>
      <c r="C690" s="46" t="s">
        <v>925</v>
      </c>
      <c r="D690" s="46"/>
    </row>
    <row r="691" spans="1:4">
      <c r="A691" s="86"/>
      <c r="B691" s="86"/>
      <c r="C691" s="46" t="s">
        <v>926</v>
      </c>
      <c r="D691" s="46"/>
    </row>
    <row r="692" spans="1:4">
      <c r="A692" s="62"/>
      <c r="B692" s="62" t="s">
        <v>927</v>
      </c>
      <c r="C692" s="48" t="s">
        <v>928</v>
      </c>
      <c r="D692" s="48"/>
    </row>
    <row r="693" spans="1:4">
      <c r="A693" s="63"/>
      <c r="B693" s="63"/>
      <c r="C693" s="48" t="s">
        <v>745</v>
      </c>
      <c r="D693" s="48"/>
    </row>
    <row r="694" spans="1:4">
      <c r="A694" s="63"/>
      <c r="B694" s="63"/>
      <c r="C694" s="48" t="s">
        <v>929</v>
      </c>
      <c r="D694" s="48"/>
    </row>
    <row r="695" spans="1:4">
      <c r="A695" s="63"/>
      <c r="B695" s="63"/>
      <c r="C695" s="48" t="s">
        <v>930</v>
      </c>
      <c r="D695" s="48"/>
    </row>
    <row r="696" spans="1:4">
      <c r="A696" s="63"/>
      <c r="B696" s="63"/>
      <c r="C696" s="48" t="s">
        <v>931</v>
      </c>
      <c r="D696" s="48"/>
    </row>
    <row r="697" spans="1:4">
      <c r="A697" s="63"/>
      <c r="B697" s="63"/>
      <c r="C697" s="48" t="s">
        <v>146</v>
      </c>
      <c r="D697" s="48"/>
    </row>
    <row r="698" spans="1:4">
      <c r="A698" s="63"/>
      <c r="B698" s="63"/>
      <c r="C698" s="48" t="s">
        <v>932</v>
      </c>
      <c r="D698" s="48"/>
    </row>
    <row r="699" spans="1:4">
      <c r="A699" s="63"/>
      <c r="B699" s="63"/>
      <c r="C699" s="48" t="s">
        <v>933</v>
      </c>
      <c r="D699" s="48"/>
    </row>
    <row r="700" spans="1:4">
      <c r="A700" s="63"/>
      <c r="B700" s="63"/>
      <c r="C700" s="48" t="s">
        <v>315</v>
      </c>
      <c r="D700" s="48"/>
    </row>
    <row r="701" spans="1:4">
      <c r="A701" s="84"/>
      <c r="B701" s="84" t="s">
        <v>934</v>
      </c>
      <c r="C701" s="46" t="s">
        <v>434</v>
      </c>
      <c r="D701" s="46"/>
    </row>
    <row r="702" spans="1:4">
      <c r="A702" s="86"/>
      <c r="B702" s="86"/>
      <c r="C702" s="46" t="s">
        <v>435</v>
      </c>
      <c r="D702" s="46"/>
    </row>
    <row r="703" spans="1:4">
      <c r="A703" s="86"/>
      <c r="B703" s="86"/>
      <c r="C703" s="46" t="s">
        <v>436</v>
      </c>
      <c r="D703" s="46"/>
    </row>
    <row r="704" spans="1:4">
      <c r="A704" s="86"/>
      <c r="B704" s="86"/>
      <c r="C704" s="46" t="s">
        <v>437</v>
      </c>
      <c r="D704" s="46"/>
    </row>
    <row r="705" spans="1:4">
      <c r="A705" s="86"/>
      <c r="B705" s="86"/>
      <c r="C705" s="46" t="s">
        <v>438</v>
      </c>
      <c r="D705" s="46"/>
    </row>
    <row r="706" spans="1:4">
      <c r="A706" s="86"/>
      <c r="B706" s="86"/>
      <c r="C706" s="46" t="s">
        <v>439</v>
      </c>
      <c r="D706" s="46"/>
    </row>
    <row r="707" spans="1:4">
      <c r="A707" s="86"/>
      <c r="B707" s="86"/>
      <c r="C707" s="46" t="s">
        <v>441</v>
      </c>
      <c r="D707" s="46"/>
    </row>
    <row r="708" spans="1:4">
      <c r="A708" s="86"/>
      <c r="B708" s="86"/>
      <c r="C708" s="46" t="s">
        <v>442</v>
      </c>
      <c r="D708" s="46"/>
    </row>
    <row r="709" spans="1:4">
      <c r="A709" s="86"/>
      <c r="B709" s="86"/>
      <c r="C709" s="46" t="s">
        <v>443</v>
      </c>
      <c r="D709" s="46"/>
    </row>
    <row r="710" spans="1:4">
      <c r="A710" s="86"/>
      <c r="B710" s="86"/>
      <c r="C710" s="46" t="s">
        <v>444</v>
      </c>
      <c r="D710" s="46"/>
    </row>
    <row r="711" spans="1:4">
      <c r="A711" s="86"/>
      <c r="B711" s="86"/>
      <c r="C711" s="46" t="s">
        <v>445</v>
      </c>
      <c r="D711" s="46"/>
    </row>
    <row r="712" spans="1:4">
      <c r="A712" s="86"/>
      <c r="B712" s="86"/>
      <c r="C712" s="46" t="s">
        <v>446</v>
      </c>
      <c r="D712" s="46"/>
    </row>
    <row r="713" spans="1:4">
      <c r="A713" s="86"/>
      <c r="B713" s="86"/>
      <c r="C713" s="46" t="s">
        <v>447</v>
      </c>
      <c r="D713" s="46"/>
    </row>
    <row r="714" spans="1:4">
      <c r="A714" s="86"/>
      <c r="B714" s="86"/>
      <c r="C714" s="46" t="s">
        <v>448</v>
      </c>
      <c r="D714" s="46"/>
    </row>
    <row r="715" spans="1:4">
      <c r="A715" s="86"/>
      <c r="B715" s="86"/>
      <c r="C715" s="46" t="s">
        <v>449</v>
      </c>
      <c r="D715" s="46"/>
    </row>
    <row r="716" spans="1:4">
      <c r="A716" s="86"/>
      <c r="B716" s="86"/>
      <c r="C716" s="46" t="s">
        <v>450</v>
      </c>
      <c r="D716" s="46" t="s">
        <v>451</v>
      </c>
    </row>
    <row r="717" spans="1:4">
      <c r="A717" s="86"/>
      <c r="B717" s="86"/>
      <c r="C717" s="46" t="s">
        <v>452</v>
      </c>
      <c r="D717" s="46"/>
    </row>
    <row r="718" spans="1:4">
      <c r="A718" s="86"/>
      <c r="B718" s="86"/>
      <c r="C718" s="46" t="s">
        <v>453</v>
      </c>
      <c r="D718" s="46"/>
    </row>
    <row r="719" spans="1:4">
      <c r="A719" s="86"/>
      <c r="B719" s="86"/>
      <c r="C719" s="46" t="s">
        <v>454</v>
      </c>
      <c r="D719" s="46"/>
    </row>
    <row r="720" spans="1:4">
      <c r="A720" s="86"/>
      <c r="B720" s="86"/>
      <c r="C720" s="46" t="s">
        <v>455</v>
      </c>
      <c r="D720" s="46"/>
    </row>
    <row r="721" spans="1:4">
      <c r="A721" s="86"/>
      <c r="B721" s="86"/>
      <c r="C721" s="46" t="s">
        <v>456</v>
      </c>
      <c r="D721" s="46"/>
    </row>
    <row r="722" spans="1:4">
      <c r="A722" s="86"/>
      <c r="B722" s="86"/>
      <c r="C722" s="46" t="s">
        <v>457</v>
      </c>
      <c r="D722" s="46"/>
    </row>
    <row r="723" spans="1:4">
      <c r="A723" s="86"/>
      <c r="B723" s="86"/>
      <c r="C723" s="46" t="s">
        <v>458</v>
      </c>
      <c r="D723" s="46"/>
    </row>
    <row r="724" spans="1:4">
      <c r="A724" s="86"/>
      <c r="B724" s="86"/>
      <c r="C724" s="46" t="s">
        <v>459</v>
      </c>
      <c r="D724" s="46"/>
    </row>
    <row r="725" spans="1:4">
      <c r="A725" s="86"/>
      <c r="B725" s="86"/>
      <c r="C725" s="46" t="s">
        <v>460</v>
      </c>
      <c r="D725" s="46"/>
    </row>
    <row r="726" spans="1:4">
      <c r="A726" s="86"/>
      <c r="B726" s="86"/>
      <c r="C726" s="46" t="s">
        <v>461</v>
      </c>
      <c r="D726" s="46"/>
    </row>
    <row r="727" spans="1:4">
      <c r="A727" s="86"/>
      <c r="B727" s="86"/>
      <c r="C727" s="46" t="s">
        <v>462</v>
      </c>
      <c r="D727" s="46"/>
    </row>
    <row r="728" spans="1:4">
      <c r="A728" s="86"/>
      <c r="B728" s="86"/>
      <c r="C728" s="46" t="s">
        <v>463</v>
      </c>
      <c r="D728" s="46"/>
    </row>
    <row r="729" spans="1:4">
      <c r="A729" s="86"/>
      <c r="B729" s="86"/>
      <c r="C729" s="46" t="s">
        <v>464</v>
      </c>
      <c r="D729" s="46"/>
    </row>
    <row r="730" spans="1:4">
      <c r="A730" s="86"/>
      <c r="B730" s="86"/>
      <c r="C730" s="46" t="s">
        <v>465</v>
      </c>
      <c r="D730" s="46"/>
    </row>
    <row r="731" spans="1:4">
      <c r="A731" s="86"/>
      <c r="B731" s="86"/>
      <c r="C731" s="46" t="s">
        <v>466</v>
      </c>
      <c r="D731" s="46"/>
    </row>
    <row r="732" spans="1:4">
      <c r="A732" s="86"/>
      <c r="B732" s="86"/>
      <c r="C732" s="46" t="s">
        <v>467</v>
      </c>
      <c r="D732" s="46"/>
    </row>
    <row r="733" spans="1:4">
      <c r="A733" s="86"/>
      <c r="B733" s="86"/>
      <c r="C733" s="46" t="s">
        <v>468</v>
      </c>
      <c r="D733" s="46"/>
    </row>
    <row r="734" spans="1:4">
      <c r="A734" s="86"/>
      <c r="B734" s="86"/>
      <c r="C734" s="46" t="s">
        <v>469</v>
      </c>
      <c r="D734" s="46"/>
    </row>
    <row r="735" spans="1:4">
      <c r="A735" s="86"/>
      <c r="B735" s="86"/>
      <c r="C735" s="46" t="s">
        <v>470</v>
      </c>
      <c r="D735" s="46"/>
    </row>
    <row r="736" spans="1:4">
      <c r="A736" s="86"/>
      <c r="B736" s="86"/>
      <c r="C736" s="46" t="s">
        <v>471</v>
      </c>
      <c r="D736" s="46"/>
    </row>
    <row r="737" spans="1:4">
      <c r="A737" s="86"/>
      <c r="B737" s="86"/>
      <c r="C737" s="46" t="s">
        <v>472</v>
      </c>
      <c r="D737" s="46"/>
    </row>
    <row r="738" spans="1:4">
      <c r="A738" s="86"/>
      <c r="B738" s="86"/>
      <c r="C738" s="46" t="s">
        <v>473</v>
      </c>
      <c r="D738" s="46"/>
    </row>
    <row r="739" spans="1:4">
      <c r="A739" s="86"/>
      <c r="B739" s="86"/>
      <c r="C739" s="46" t="s">
        <v>474</v>
      </c>
      <c r="D739" s="46"/>
    </row>
    <row r="740" spans="1:4">
      <c r="A740" s="86"/>
      <c r="B740" s="86"/>
      <c r="C740" s="46" t="s">
        <v>475</v>
      </c>
      <c r="D740" s="46"/>
    </row>
    <row r="741" spans="1:4">
      <c r="A741" s="86"/>
      <c r="B741" s="86"/>
      <c r="C741" s="46" t="s">
        <v>476</v>
      </c>
      <c r="D741" s="46"/>
    </row>
    <row r="742" spans="1:4">
      <c r="A742" s="86"/>
      <c r="B742" s="86"/>
      <c r="C742" s="46" t="s">
        <v>477</v>
      </c>
      <c r="D742" s="46"/>
    </row>
    <row r="743" spans="1:4">
      <c r="A743" s="86"/>
      <c r="B743" s="86"/>
      <c r="C743" s="46" t="s">
        <v>478</v>
      </c>
      <c r="D743" s="46"/>
    </row>
    <row r="744" spans="1:4">
      <c r="A744" s="86"/>
      <c r="B744" s="86"/>
      <c r="C744" s="46" t="s">
        <v>479</v>
      </c>
      <c r="D744" s="46"/>
    </row>
    <row r="745" spans="1:4">
      <c r="A745" s="86"/>
      <c r="B745" s="86"/>
      <c r="C745" s="46" t="s">
        <v>480</v>
      </c>
      <c r="D745" s="46"/>
    </row>
    <row r="746" spans="1:4">
      <c r="A746" s="86"/>
      <c r="B746" s="86"/>
      <c r="C746" s="46" t="s">
        <v>481</v>
      </c>
      <c r="D746" s="46"/>
    </row>
    <row r="747" spans="1:4">
      <c r="A747" s="86"/>
      <c r="B747" s="86"/>
      <c r="C747" s="46" t="s">
        <v>482</v>
      </c>
      <c r="D747" s="46"/>
    </row>
    <row r="748" spans="1:4">
      <c r="A748" s="86"/>
      <c r="B748" s="86"/>
      <c r="C748" s="46" t="s">
        <v>483</v>
      </c>
      <c r="D748" s="46"/>
    </row>
    <row r="749" spans="1:4">
      <c r="A749" s="86"/>
      <c r="B749" s="86"/>
      <c r="C749" s="46" t="s">
        <v>484</v>
      </c>
      <c r="D749" s="46"/>
    </row>
    <row r="750" spans="1:4">
      <c r="A750" s="86"/>
      <c r="B750" s="86"/>
      <c r="C750" s="46" t="s">
        <v>30</v>
      </c>
      <c r="D750" s="46"/>
    </row>
    <row r="751" spans="1:4">
      <c r="A751" s="86"/>
      <c r="B751" s="86"/>
      <c r="C751" s="46" t="s">
        <v>211</v>
      </c>
      <c r="D751" s="46"/>
    </row>
    <row r="752" spans="1:4">
      <c r="A752" s="86"/>
      <c r="B752" s="86"/>
      <c r="C752" s="46" t="s">
        <v>212</v>
      </c>
      <c r="D752" s="46"/>
    </row>
    <row r="753" spans="1:4">
      <c r="A753" s="86"/>
      <c r="B753" s="86"/>
      <c r="C753" s="46" t="s">
        <v>213</v>
      </c>
      <c r="D753" s="46"/>
    </row>
    <row r="754" spans="1:4">
      <c r="A754" s="86"/>
      <c r="B754" s="86"/>
      <c r="C754" s="46" t="s">
        <v>214</v>
      </c>
      <c r="D754" s="46"/>
    </row>
    <row r="755" spans="1:4">
      <c r="A755" s="86"/>
      <c r="B755" s="86"/>
      <c r="C755" s="46" t="s">
        <v>215</v>
      </c>
      <c r="D755" s="46"/>
    </row>
    <row r="756" spans="1:4">
      <c r="A756" s="86"/>
      <c r="B756" s="86"/>
      <c r="C756" s="46" t="s">
        <v>216</v>
      </c>
      <c r="D756" s="46"/>
    </row>
    <row r="757" spans="1:4">
      <c r="A757" s="86"/>
      <c r="B757" s="86"/>
      <c r="C757" s="46" t="s">
        <v>217</v>
      </c>
      <c r="D757" s="46"/>
    </row>
    <row r="758" spans="1:4">
      <c r="A758" s="86"/>
      <c r="B758" s="86"/>
      <c r="C758" s="46" t="s">
        <v>218</v>
      </c>
      <c r="D758" s="46"/>
    </row>
    <row r="759" spans="1:4">
      <c r="A759" s="86"/>
      <c r="B759" s="86"/>
      <c r="C759" s="46" t="s">
        <v>219</v>
      </c>
      <c r="D759" s="46"/>
    </row>
    <row r="760" spans="1:4">
      <c r="A760" s="86"/>
      <c r="B760" s="86"/>
      <c r="C760" s="46" t="s">
        <v>220</v>
      </c>
      <c r="D760" s="46"/>
    </row>
    <row r="761" spans="1:4">
      <c r="A761" s="86"/>
      <c r="B761" s="86"/>
      <c r="C761" s="46" t="s">
        <v>221</v>
      </c>
      <c r="D761" s="46"/>
    </row>
    <row r="762" spans="1:4">
      <c r="A762" s="86"/>
      <c r="B762" s="86"/>
      <c r="C762" s="46" t="s">
        <v>222</v>
      </c>
      <c r="D762" s="46"/>
    </row>
    <row r="763" spans="1:4">
      <c r="A763" s="86"/>
      <c r="B763" s="86"/>
      <c r="C763" s="46" t="s">
        <v>223</v>
      </c>
      <c r="D763" s="46"/>
    </row>
    <row r="764" spans="1:4">
      <c r="A764" s="86"/>
      <c r="B764" s="86"/>
      <c r="C764" s="46" t="s">
        <v>224</v>
      </c>
      <c r="D764" s="46"/>
    </row>
    <row r="765" spans="1:4">
      <c r="A765" s="86"/>
      <c r="B765" s="86"/>
      <c r="C765" s="46" t="s">
        <v>225</v>
      </c>
      <c r="D765" s="46"/>
    </row>
    <row r="766" spans="1:4">
      <c r="A766" s="86"/>
      <c r="B766" s="86"/>
      <c r="C766" s="46" t="s">
        <v>226</v>
      </c>
      <c r="D766" s="46"/>
    </row>
    <row r="767" spans="1:4">
      <c r="A767" s="86"/>
      <c r="B767" s="86"/>
      <c r="C767" s="46" t="s">
        <v>104</v>
      </c>
      <c r="D767" s="46"/>
    </row>
    <row r="768" spans="1:4">
      <c r="A768" s="86"/>
      <c r="B768" s="86"/>
      <c r="C768" s="46" t="s">
        <v>227</v>
      </c>
      <c r="D768" s="46"/>
    </row>
    <row r="769" spans="1:4">
      <c r="A769" s="86"/>
      <c r="B769" s="86"/>
      <c r="C769" s="46" t="s">
        <v>228</v>
      </c>
      <c r="D769" s="46"/>
    </row>
    <row r="770" spans="1:4">
      <c r="A770" s="86"/>
      <c r="B770" s="86"/>
      <c r="C770" s="46" t="s">
        <v>229</v>
      </c>
      <c r="D770" s="46"/>
    </row>
    <row r="771" spans="1:4">
      <c r="A771" s="86"/>
      <c r="B771" s="86"/>
      <c r="C771" s="46" t="s">
        <v>230</v>
      </c>
      <c r="D771" s="46"/>
    </row>
    <row r="772" spans="1:4">
      <c r="A772" s="86"/>
      <c r="B772" s="86"/>
      <c r="C772" s="46" t="s">
        <v>231</v>
      </c>
      <c r="D772" s="46"/>
    </row>
    <row r="773" spans="1:4">
      <c r="A773" s="86"/>
      <c r="B773" s="86"/>
      <c r="C773" s="46" t="s">
        <v>232</v>
      </c>
      <c r="D773" s="46"/>
    </row>
    <row r="774" spans="1:4">
      <c r="A774" s="86"/>
      <c r="B774" s="86"/>
      <c r="C774" s="46" t="s">
        <v>233</v>
      </c>
      <c r="D774" s="46"/>
    </row>
    <row r="775" spans="1:4">
      <c r="A775" s="86"/>
      <c r="B775" s="86"/>
      <c r="C775" s="46" t="s">
        <v>234</v>
      </c>
      <c r="D775" s="46"/>
    </row>
    <row r="776" spans="1:4">
      <c r="A776" s="86"/>
      <c r="B776" s="86"/>
      <c r="C776" s="46" t="s">
        <v>235</v>
      </c>
      <c r="D776" s="46"/>
    </row>
    <row r="777" spans="1:4">
      <c r="A777" s="86"/>
      <c r="B777" s="86"/>
      <c r="C777" s="46" t="s">
        <v>236</v>
      </c>
      <c r="D777" s="46"/>
    </row>
    <row r="778" spans="1:4">
      <c r="A778" s="86"/>
      <c r="B778" s="86"/>
      <c r="C778" s="46" t="s">
        <v>237</v>
      </c>
      <c r="D778" s="46"/>
    </row>
    <row r="779" spans="1:4">
      <c r="A779" s="86"/>
      <c r="B779" s="86"/>
      <c r="C779" s="46" t="s">
        <v>238</v>
      </c>
      <c r="D779" s="46"/>
    </row>
    <row r="780" spans="1:4">
      <c r="A780" s="86"/>
      <c r="B780" s="86"/>
      <c r="C780" s="46" t="s">
        <v>239</v>
      </c>
      <c r="D780" s="46"/>
    </row>
    <row r="781" spans="1:4">
      <c r="A781" s="86"/>
      <c r="B781" s="86"/>
      <c r="C781" s="46" t="s">
        <v>240</v>
      </c>
      <c r="D781" s="46"/>
    </row>
    <row r="782" spans="1:4">
      <c r="A782" s="86"/>
      <c r="B782" s="86"/>
      <c r="C782" s="46" t="s">
        <v>241</v>
      </c>
      <c r="D782" s="46"/>
    </row>
    <row r="783" spans="1:4">
      <c r="A783" s="86"/>
      <c r="B783" s="86"/>
      <c r="C783" s="46" t="s">
        <v>242</v>
      </c>
      <c r="D783" s="46"/>
    </row>
    <row r="784" spans="1:4">
      <c r="A784" s="86"/>
      <c r="B784" s="86"/>
      <c r="C784" s="46" t="s">
        <v>245</v>
      </c>
      <c r="D784" s="46"/>
    </row>
    <row r="785" spans="1:4">
      <c r="A785" s="86"/>
      <c r="B785" s="86"/>
      <c r="C785" s="46" t="s">
        <v>246</v>
      </c>
      <c r="D785" s="46"/>
    </row>
    <row r="786" spans="1:4">
      <c r="A786" s="86"/>
      <c r="B786" s="86"/>
      <c r="C786" s="46" t="s">
        <v>247</v>
      </c>
      <c r="D786" s="46"/>
    </row>
    <row r="787" spans="1:4">
      <c r="A787" s="86"/>
      <c r="B787" s="86"/>
      <c r="C787" s="46" t="s">
        <v>248</v>
      </c>
      <c r="D787" s="46"/>
    </row>
    <row r="788" spans="1:4">
      <c r="A788" s="86"/>
      <c r="B788" s="86"/>
      <c r="C788" s="46" t="s">
        <v>249</v>
      </c>
      <c r="D788" s="46"/>
    </row>
    <row r="789" spans="1:4">
      <c r="A789" s="86"/>
      <c r="B789" s="86"/>
      <c r="C789" s="46" t="s">
        <v>250</v>
      </c>
      <c r="D789" s="46"/>
    </row>
    <row r="790" spans="1:4">
      <c r="A790" s="86"/>
      <c r="B790" s="86"/>
      <c r="C790" s="46" t="s">
        <v>251</v>
      </c>
      <c r="D790" s="46"/>
    </row>
    <row r="791" spans="1:4">
      <c r="A791" s="86"/>
      <c r="B791" s="86"/>
      <c r="C791" s="46" t="s">
        <v>252</v>
      </c>
      <c r="D791" s="46"/>
    </row>
    <row r="792" spans="1:4">
      <c r="A792" s="86"/>
      <c r="B792" s="86"/>
      <c r="C792" s="46" t="s">
        <v>253</v>
      </c>
      <c r="D792" s="46"/>
    </row>
    <row r="793" spans="1:4">
      <c r="A793" s="86"/>
      <c r="B793" s="86"/>
      <c r="C793" s="46" t="s">
        <v>254</v>
      </c>
      <c r="D793" s="46"/>
    </row>
    <row r="794" spans="1:4">
      <c r="A794" s="86"/>
      <c r="B794" s="86"/>
      <c r="C794" s="46" t="s">
        <v>935</v>
      </c>
      <c r="D794" s="46"/>
    </row>
    <row r="795" spans="1:4">
      <c r="A795" s="86"/>
      <c r="B795" s="86"/>
      <c r="C795" s="46" t="s">
        <v>255</v>
      </c>
      <c r="D795" s="46"/>
    </row>
    <row r="796" spans="1:4">
      <c r="A796" s="86"/>
      <c r="B796" s="86"/>
      <c r="C796" s="46" t="s">
        <v>256</v>
      </c>
      <c r="D796" s="46"/>
    </row>
    <row r="797" spans="1:4">
      <c r="A797" s="86"/>
      <c r="B797" s="86"/>
      <c r="C797" s="46" t="s">
        <v>257</v>
      </c>
      <c r="D797" s="46"/>
    </row>
    <row r="798" spans="1:4">
      <c r="A798" s="86"/>
      <c r="B798" s="86"/>
      <c r="C798" s="46" t="s">
        <v>258</v>
      </c>
      <c r="D798" s="46"/>
    </row>
    <row r="799" spans="1:4">
      <c r="A799" s="86"/>
      <c r="B799" s="86"/>
      <c r="C799" s="46" t="s">
        <v>259</v>
      </c>
      <c r="D799" s="46"/>
    </row>
    <row r="800" spans="1:4">
      <c r="A800" s="86"/>
      <c r="B800" s="86"/>
      <c r="C800" s="46" t="s">
        <v>260</v>
      </c>
      <c r="D800" s="46"/>
    </row>
    <row r="801" spans="1:4">
      <c r="A801" s="86"/>
      <c r="B801" s="86"/>
      <c r="C801" s="46" t="s">
        <v>261</v>
      </c>
      <c r="D801" s="46"/>
    </row>
    <row r="802" spans="1:4">
      <c r="A802" s="86"/>
      <c r="B802" s="86"/>
      <c r="C802" s="46" t="s">
        <v>262</v>
      </c>
      <c r="D802" s="46"/>
    </row>
    <row r="803" spans="1:4">
      <c r="A803" s="86"/>
      <c r="B803" s="86"/>
      <c r="C803" s="46" t="s">
        <v>263</v>
      </c>
      <c r="D803" s="46"/>
    </row>
    <row r="804" spans="1:4">
      <c r="A804" s="86"/>
      <c r="B804" s="86"/>
      <c r="C804" s="46" t="s">
        <v>264</v>
      </c>
      <c r="D804" s="46"/>
    </row>
    <row r="805" spans="1:4">
      <c r="A805" s="86"/>
      <c r="B805" s="86"/>
      <c r="C805" s="46" t="s">
        <v>265</v>
      </c>
      <c r="D805" s="46"/>
    </row>
    <row r="806" spans="1:4">
      <c r="A806" s="86"/>
      <c r="B806" s="86"/>
      <c r="C806" s="46" t="s">
        <v>266</v>
      </c>
      <c r="D806" s="46"/>
    </row>
    <row r="807" spans="1:4">
      <c r="A807" s="86"/>
      <c r="B807" s="86"/>
      <c r="C807" s="46" t="s">
        <v>267</v>
      </c>
      <c r="D807" s="46"/>
    </row>
    <row r="808" spans="1:4">
      <c r="A808" s="86"/>
      <c r="B808" s="86"/>
      <c r="C808" s="46" t="s">
        <v>269</v>
      </c>
      <c r="D808" s="46"/>
    </row>
    <row r="809" spans="1:4">
      <c r="A809" s="86"/>
      <c r="B809" s="86"/>
      <c r="C809" s="46" t="s">
        <v>268</v>
      </c>
      <c r="D809" s="46"/>
    </row>
    <row r="810" spans="1:4">
      <c r="A810" s="86"/>
      <c r="B810" s="86"/>
      <c r="C810" s="46" t="s">
        <v>270</v>
      </c>
      <c r="D810" s="46"/>
    </row>
    <row r="811" spans="1:4">
      <c r="A811" s="86"/>
      <c r="B811" s="86"/>
      <c r="C811" s="46" t="s">
        <v>271</v>
      </c>
      <c r="D811" s="46"/>
    </row>
    <row r="812" spans="1:4">
      <c r="A812" s="86"/>
      <c r="B812" s="86"/>
      <c r="C812" s="46" t="s">
        <v>272</v>
      </c>
      <c r="D812" s="46"/>
    </row>
    <row r="813" spans="1:4">
      <c r="A813" s="86"/>
      <c r="B813" s="86"/>
      <c r="C813" s="46" t="s">
        <v>273</v>
      </c>
      <c r="D813" s="46"/>
    </row>
    <row r="814" spans="1:4">
      <c r="A814" s="86"/>
      <c r="B814" s="86"/>
      <c r="C814" s="46" t="s">
        <v>274</v>
      </c>
      <c r="D814" s="46"/>
    </row>
    <row r="815" spans="1:4">
      <c r="A815" s="86"/>
      <c r="B815" s="86"/>
      <c r="C815" s="46" t="s">
        <v>275</v>
      </c>
      <c r="D815" s="46"/>
    </row>
    <row r="816" spans="1:4">
      <c r="A816" s="86"/>
      <c r="B816" s="86"/>
      <c r="C816" s="46" t="s">
        <v>276</v>
      </c>
      <c r="D816" s="46"/>
    </row>
    <row r="817" spans="1:4">
      <c r="A817" s="86"/>
      <c r="B817" s="86"/>
      <c r="C817" s="46" t="s">
        <v>277</v>
      </c>
      <c r="D817" s="46"/>
    </row>
    <row r="818" spans="1:4">
      <c r="A818" s="86"/>
      <c r="B818" s="86"/>
      <c r="C818" s="46" t="s">
        <v>278</v>
      </c>
      <c r="D818" s="46"/>
    </row>
    <row r="819" spans="1:4">
      <c r="A819" s="86"/>
      <c r="B819" s="86"/>
      <c r="C819" s="46" t="s">
        <v>279</v>
      </c>
      <c r="D819" s="46"/>
    </row>
    <row r="820" spans="1:4">
      <c r="A820" s="86"/>
      <c r="B820" s="86"/>
      <c r="C820" s="46" t="s">
        <v>280</v>
      </c>
      <c r="D820" s="46"/>
    </row>
    <row r="821" spans="1:4">
      <c r="A821" s="86"/>
      <c r="B821" s="86"/>
      <c r="C821" s="46" t="s">
        <v>281</v>
      </c>
      <c r="D821" s="46"/>
    </row>
    <row r="822" spans="1:4">
      <c r="A822" s="86"/>
      <c r="B822" s="86"/>
      <c r="C822" s="46" t="s">
        <v>282</v>
      </c>
      <c r="D822" s="46"/>
    </row>
    <row r="823" spans="1:4">
      <c r="A823" s="86"/>
      <c r="B823" s="86"/>
      <c r="C823" s="46" t="s">
        <v>283</v>
      </c>
      <c r="D823" s="46"/>
    </row>
    <row r="824" spans="1:4">
      <c r="A824" s="86"/>
      <c r="B824" s="86"/>
      <c r="C824" s="46" t="s">
        <v>284</v>
      </c>
      <c r="D824" s="46"/>
    </row>
    <row r="825" spans="1:4">
      <c r="A825" s="86"/>
      <c r="B825" s="86"/>
      <c r="C825" s="46" t="s">
        <v>285</v>
      </c>
      <c r="D825" s="46"/>
    </row>
    <row r="826" spans="1:4">
      <c r="A826" s="86"/>
      <c r="B826" s="86"/>
      <c r="C826" s="46" t="s">
        <v>286</v>
      </c>
      <c r="D826" s="46"/>
    </row>
    <row r="827" spans="1:4">
      <c r="A827" s="86"/>
      <c r="B827" s="86"/>
      <c r="C827" s="46" t="s">
        <v>287</v>
      </c>
      <c r="D827" s="46"/>
    </row>
    <row r="828" spans="1:4">
      <c r="A828" s="86"/>
      <c r="B828" s="86"/>
      <c r="C828" s="46" t="s">
        <v>288</v>
      </c>
      <c r="D828" s="46"/>
    </row>
    <row r="829" spans="1:4">
      <c r="A829" s="86"/>
      <c r="B829" s="86"/>
      <c r="C829" s="46" t="s">
        <v>289</v>
      </c>
      <c r="D829" s="46"/>
    </row>
    <row r="830" spans="1:4">
      <c r="A830" s="86"/>
      <c r="B830" s="86"/>
      <c r="C830" s="46" t="s">
        <v>290</v>
      </c>
      <c r="D830" s="46"/>
    </row>
    <row r="831" spans="1:4">
      <c r="A831" s="86"/>
      <c r="B831" s="86"/>
      <c r="C831" s="46" t="s">
        <v>936</v>
      </c>
      <c r="D831" s="117" t="s">
        <v>937</v>
      </c>
    </row>
    <row r="832" spans="1:4">
      <c r="A832" s="86"/>
      <c r="B832" s="86"/>
      <c r="C832" s="46" t="s">
        <v>938</v>
      </c>
      <c r="D832" s="117" t="s">
        <v>302</v>
      </c>
    </row>
    <row r="833" spans="1:4">
      <c r="A833" s="86"/>
      <c r="B833" s="86"/>
      <c r="C833" s="46" t="s">
        <v>939</v>
      </c>
      <c r="D833" s="117" t="s">
        <v>302</v>
      </c>
    </row>
    <row r="834" spans="1:4" ht="15">
      <c r="A834" s="86"/>
      <c r="B834" s="86"/>
      <c r="C834" s="46" t="s">
        <v>940</v>
      </c>
      <c r="D834" s="116"/>
    </row>
    <row r="835" spans="1:4">
      <c r="A835" s="86"/>
      <c r="B835" s="86"/>
      <c r="C835" s="46" t="s">
        <v>298</v>
      </c>
      <c r="D835" s="46"/>
    </row>
    <row r="836" spans="1:4">
      <c r="A836" s="86"/>
      <c r="B836" s="86"/>
      <c r="C836" s="46" t="s">
        <v>293</v>
      </c>
      <c r="D836" s="46"/>
    </row>
    <row r="837" spans="1:4">
      <c r="A837" s="86"/>
      <c r="B837" s="86"/>
      <c r="C837" s="46" t="s">
        <v>294</v>
      </c>
      <c r="D837" s="46"/>
    </row>
    <row r="838" spans="1:4">
      <c r="A838" s="86"/>
      <c r="B838" s="86"/>
      <c r="C838" s="46" t="s">
        <v>291</v>
      </c>
      <c r="D838" s="46"/>
    </row>
    <row r="839" spans="1:4">
      <c r="A839" s="86"/>
      <c r="B839" s="86"/>
      <c r="C839" s="46" t="s">
        <v>295</v>
      </c>
      <c r="D839" s="46"/>
    </row>
    <row r="840" spans="1:4">
      <c r="A840" s="86"/>
      <c r="B840" s="86"/>
      <c r="C840" s="46" t="s">
        <v>292</v>
      </c>
      <c r="D840" s="46"/>
    </row>
    <row r="841" spans="1:4">
      <c r="A841" s="86"/>
      <c r="B841" s="86"/>
      <c r="C841" s="46" t="s">
        <v>296</v>
      </c>
      <c r="D841" s="46"/>
    </row>
    <row r="842" spans="1:4">
      <c r="A842" s="86"/>
      <c r="B842" s="86"/>
      <c r="C842" s="46" t="s">
        <v>941</v>
      </c>
      <c r="D842" s="46"/>
    </row>
    <row r="843" spans="1:4">
      <c r="A843" s="86"/>
      <c r="B843" s="86"/>
      <c r="C843" s="46" t="s">
        <v>942</v>
      </c>
      <c r="D843" s="46"/>
    </row>
    <row r="844" spans="1:4">
      <c r="A844" s="86"/>
      <c r="B844" s="86"/>
      <c r="C844" s="46" t="s">
        <v>943</v>
      </c>
      <c r="D844" s="46"/>
    </row>
    <row r="845" spans="1:4">
      <c r="A845" s="86"/>
      <c r="B845" s="86"/>
      <c r="C845" s="46" t="s">
        <v>944</v>
      </c>
      <c r="D845" s="46"/>
    </row>
    <row r="846" spans="1:4">
      <c r="A846" s="86"/>
      <c r="B846" s="86"/>
      <c r="C846" s="46" t="s">
        <v>945</v>
      </c>
      <c r="D846" s="46"/>
    </row>
    <row r="847" spans="1:4">
      <c r="A847" s="86"/>
      <c r="B847" s="86"/>
      <c r="C847" s="46" t="s">
        <v>946</v>
      </c>
      <c r="D847" s="46"/>
    </row>
    <row r="848" spans="1:4">
      <c r="A848" s="86"/>
      <c r="B848" s="86"/>
      <c r="C848" s="46" t="s">
        <v>947</v>
      </c>
      <c r="D848" s="46"/>
    </row>
    <row r="849" spans="1:4">
      <c r="A849" s="86"/>
      <c r="B849" s="86"/>
      <c r="C849" s="46" t="s">
        <v>948</v>
      </c>
      <c r="D849" s="46"/>
    </row>
    <row r="850" spans="1:4">
      <c r="A850" s="86"/>
      <c r="B850" s="86"/>
      <c r="C850" s="46" t="s">
        <v>315</v>
      </c>
      <c r="D850" s="46"/>
    </row>
    <row r="851" spans="1:4">
      <c r="A851" s="59" t="s">
        <v>949</v>
      </c>
      <c r="B851" s="59"/>
      <c r="C851" s="48" t="s">
        <v>340</v>
      </c>
      <c r="D851" s="48"/>
    </row>
    <row r="852" spans="1:4">
      <c r="A852" s="60"/>
      <c r="B852" s="60"/>
      <c r="C852" s="48" t="s">
        <v>135</v>
      </c>
      <c r="D852" s="48"/>
    </row>
    <row r="853" spans="1:4">
      <c r="A853" s="86" t="s">
        <v>950</v>
      </c>
      <c r="B853" s="86" t="s">
        <v>5</v>
      </c>
      <c r="C853" s="46" t="s">
        <v>951</v>
      </c>
      <c r="D853" s="46"/>
    </row>
    <row r="854" spans="1:4">
      <c r="A854" s="86"/>
      <c r="B854" s="86"/>
      <c r="C854" s="46" t="s">
        <v>952</v>
      </c>
      <c r="D854" s="46"/>
    </row>
    <row r="855" spans="1:4">
      <c r="A855" s="86"/>
      <c r="B855" s="86"/>
      <c r="C855" s="46" t="s">
        <v>953</v>
      </c>
      <c r="D855" s="46"/>
    </row>
    <row r="856" spans="1:4">
      <c r="A856" s="86"/>
      <c r="B856" s="86"/>
      <c r="C856" s="46" t="s">
        <v>954</v>
      </c>
      <c r="D856" s="46"/>
    </row>
    <row r="857" spans="1:4">
      <c r="A857" s="86"/>
      <c r="B857" s="86"/>
      <c r="C857" s="46" t="s">
        <v>955</v>
      </c>
      <c r="D857" s="46"/>
    </row>
    <row r="858" spans="1:4">
      <c r="A858" s="86"/>
      <c r="B858" s="86"/>
      <c r="C858" s="46" t="s">
        <v>956</v>
      </c>
      <c r="D858" s="46"/>
    </row>
    <row r="859" spans="1:4">
      <c r="A859" s="86"/>
      <c r="B859" s="86"/>
      <c r="C859" s="46" t="s">
        <v>957</v>
      </c>
      <c r="D859" s="46"/>
    </row>
    <row r="860" spans="1:4">
      <c r="A860" s="86"/>
      <c r="B860" s="86"/>
      <c r="C860" s="46" t="s">
        <v>958</v>
      </c>
      <c r="D860" s="46"/>
    </row>
    <row r="861" spans="1:4">
      <c r="A861" s="86"/>
      <c r="B861" s="86"/>
      <c r="C861" s="46" t="s">
        <v>959</v>
      </c>
      <c r="D861" s="46"/>
    </row>
    <row r="862" spans="1:4">
      <c r="A862" s="59" t="s">
        <v>960</v>
      </c>
      <c r="B862" s="59" t="s">
        <v>5</v>
      </c>
      <c r="C862" s="48" t="s">
        <v>56</v>
      </c>
      <c r="D862" s="48"/>
    </row>
    <row r="863" spans="1:4">
      <c r="A863" s="60"/>
      <c r="B863" s="60"/>
      <c r="C863" s="48" t="s">
        <v>961</v>
      </c>
      <c r="D863" s="48"/>
    </row>
    <row r="864" spans="1:4">
      <c r="A864" s="60"/>
      <c r="B864" s="60"/>
      <c r="C864" s="48" t="s">
        <v>67</v>
      </c>
      <c r="D864" s="48"/>
    </row>
    <row r="865" spans="1:4">
      <c r="A865" s="60"/>
      <c r="B865" s="60"/>
      <c r="C865" s="48" t="s">
        <v>962</v>
      </c>
      <c r="D865" s="48"/>
    </row>
    <row r="866" spans="1:4">
      <c r="A866" s="60"/>
      <c r="B866" s="60"/>
      <c r="C866" s="48" t="s">
        <v>102</v>
      </c>
      <c r="D866" s="48"/>
    </row>
    <row r="867" spans="1:4">
      <c r="A867" s="60"/>
      <c r="B867" s="60"/>
      <c r="C867" s="48" t="s">
        <v>963</v>
      </c>
      <c r="D867" s="48"/>
    </row>
    <row r="868" spans="1:4">
      <c r="A868" s="60"/>
      <c r="B868" s="60"/>
      <c r="C868" s="48" t="s">
        <v>29</v>
      </c>
      <c r="D868" s="48"/>
    </row>
    <row r="869" spans="1:4">
      <c r="A869" s="60"/>
      <c r="B869" s="60"/>
      <c r="C869" s="48" t="s">
        <v>964</v>
      </c>
      <c r="D869" s="48"/>
    </row>
    <row r="870" spans="1:4">
      <c r="A870" s="86" t="s">
        <v>965</v>
      </c>
      <c r="B870" s="86" t="s">
        <v>5</v>
      </c>
      <c r="C870" s="46" t="s">
        <v>56</v>
      </c>
      <c r="D870" s="46"/>
    </row>
    <row r="871" spans="1:4">
      <c r="A871" s="86"/>
      <c r="B871" s="86"/>
      <c r="C871" s="46" t="s">
        <v>67</v>
      </c>
      <c r="D871" s="46"/>
    </row>
    <row r="872" spans="1:4">
      <c r="A872" s="86"/>
      <c r="B872" s="86"/>
      <c r="C872" s="46" t="s">
        <v>102</v>
      </c>
      <c r="D872" s="46"/>
    </row>
    <row r="873" spans="1:4">
      <c r="A873" s="86"/>
      <c r="B873" s="86"/>
      <c r="C873" s="46" t="s">
        <v>315</v>
      </c>
      <c r="D873" s="46"/>
    </row>
    <row r="874" spans="1:4">
      <c r="A874" s="59" t="s">
        <v>966</v>
      </c>
      <c r="B874" s="59" t="s">
        <v>5</v>
      </c>
      <c r="C874" s="48" t="s">
        <v>967</v>
      </c>
      <c r="D874" s="48"/>
    </row>
    <row r="875" spans="1:4">
      <c r="A875" s="60"/>
      <c r="B875" s="60"/>
      <c r="C875" s="48" t="s">
        <v>755</v>
      </c>
      <c r="D875" s="48"/>
    </row>
    <row r="876" spans="1:4">
      <c r="A876" s="60"/>
      <c r="B876" s="60"/>
      <c r="C876" s="48" t="s">
        <v>172</v>
      </c>
      <c r="D876" s="48"/>
    </row>
    <row r="877" spans="1:4">
      <c r="A877" s="60"/>
      <c r="B877" s="60"/>
      <c r="C877" s="48" t="s">
        <v>756</v>
      </c>
      <c r="D877" s="48"/>
    </row>
    <row r="878" spans="1:4">
      <c r="A878" s="60"/>
      <c r="B878" s="60"/>
      <c r="C878" s="48" t="s">
        <v>968</v>
      </c>
      <c r="D878" s="48"/>
    </row>
    <row r="879" spans="1:4">
      <c r="A879" s="60"/>
      <c r="B879" s="60"/>
      <c r="C879" s="48" t="s">
        <v>969</v>
      </c>
      <c r="D879" s="48"/>
    </row>
    <row r="880" spans="1:4">
      <c r="A880" s="60"/>
      <c r="B880" s="60"/>
      <c r="C880" s="48" t="s">
        <v>970</v>
      </c>
      <c r="D880" s="48"/>
    </row>
    <row r="881" spans="1:4">
      <c r="A881" s="60"/>
      <c r="B881" s="60"/>
      <c r="C881" s="48" t="s">
        <v>971</v>
      </c>
      <c r="D881" s="48"/>
    </row>
    <row r="882" spans="1:4">
      <c r="A882" s="60"/>
      <c r="B882" s="60"/>
      <c r="C882" s="48" t="s">
        <v>972</v>
      </c>
      <c r="D882" s="48" t="s">
        <v>972</v>
      </c>
    </row>
    <row r="883" spans="1:4">
      <c r="A883" s="61"/>
      <c r="B883" s="61"/>
      <c r="C883" s="48" t="s">
        <v>315</v>
      </c>
      <c r="D883" s="48"/>
    </row>
    <row r="884" spans="1:4">
      <c r="A884" s="75" t="s">
        <v>973</v>
      </c>
      <c r="B884" s="75" t="s">
        <v>5</v>
      </c>
      <c r="C884" s="46" t="s">
        <v>931</v>
      </c>
      <c r="D884" s="46"/>
    </row>
    <row r="885" spans="1:4">
      <c r="A885" s="76"/>
      <c r="B885" s="76"/>
      <c r="C885" s="46" t="s">
        <v>974</v>
      </c>
      <c r="D885" s="46"/>
    </row>
    <row r="886" spans="1:4">
      <c r="A886" s="76"/>
      <c r="B886" s="76"/>
      <c r="C886" s="46" t="s">
        <v>975</v>
      </c>
      <c r="D886" s="46"/>
    </row>
    <row r="887" spans="1:4">
      <c r="A887" s="76"/>
      <c r="B887" s="76"/>
      <c r="C887" s="46" t="s">
        <v>976</v>
      </c>
      <c r="D887" s="46"/>
    </row>
    <row r="888" spans="1:4">
      <c r="A888" s="76"/>
      <c r="B888" s="76"/>
      <c r="C888" s="46" t="s">
        <v>977</v>
      </c>
      <c r="D888" s="46"/>
    </row>
    <row r="889" spans="1:4">
      <c r="A889" s="76"/>
      <c r="B889" s="76"/>
      <c r="C889" s="46" t="s">
        <v>978</v>
      </c>
      <c r="D889" s="46" t="s">
        <v>979</v>
      </c>
    </row>
    <row r="890" spans="1:4">
      <c r="A890" s="76"/>
      <c r="B890" s="76"/>
      <c r="C890" s="46" t="s">
        <v>980</v>
      </c>
      <c r="D890" s="46"/>
    </row>
    <row r="891" spans="1:4">
      <c r="A891" s="59" t="s">
        <v>471</v>
      </c>
      <c r="B891" s="59" t="s">
        <v>5</v>
      </c>
      <c r="C891" s="48" t="s">
        <v>981</v>
      </c>
      <c r="D891" s="48"/>
    </row>
    <row r="892" spans="1:4">
      <c r="A892" s="60"/>
      <c r="B892" s="60"/>
      <c r="C892" s="48" t="s">
        <v>982</v>
      </c>
      <c r="D892" s="48"/>
    </row>
    <row r="893" spans="1:4">
      <c r="A893" s="60"/>
      <c r="B893" s="60"/>
      <c r="C893" s="48" t="s">
        <v>983</v>
      </c>
      <c r="D893" s="48"/>
    </row>
    <row r="894" spans="1:4">
      <c r="A894" s="60"/>
      <c r="B894" s="60"/>
      <c r="C894" s="48" t="s">
        <v>984</v>
      </c>
      <c r="D894" s="48"/>
    </row>
    <row r="895" spans="1:4">
      <c r="A895" s="60"/>
      <c r="B895" s="60"/>
      <c r="C895" s="48" t="s">
        <v>985</v>
      </c>
      <c r="D895" s="48"/>
    </row>
    <row r="896" spans="1:4">
      <c r="A896" s="60"/>
      <c r="B896" s="60"/>
      <c r="C896" s="48" t="s">
        <v>315</v>
      </c>
      <c r="D896" s="48"/>
    </row>
    <row r="897" spans="1:4">
      <c r="A897" s="75" t="s">
        <v>986</v>
      </c>
      <c r="B897" s="75" t="s">
        <v>5</v>
      </c>
      <c r="C897" s="46" t="s">
        <v>987</v>
      </c>
      <c r="D897" s="46"/>
    </row>
    <row r="898" spans="1:4">
      <c r="A898" s="76"/>
      <c r="B898" s="76"/>
      <c r="C898" s="46" t="s">
        <v>988</v>
      </c>
      <c r="D898" s="46"/>
    </row>
    <row r="899" spans="1:4">
      <c r="A899" s="76"/>
      <c r="B899" s="76"/>
      <c r="C899" s="46" t="s">
        <v>931</v>
      </c>
      <c r="D899" s="46"/>
    </row>
    <row r="900" spans="1:4">
      <c r="A900" s="76"/>
      <c r="B900" s="76"/>
      <c r="C900" s="46" t="s">
        <v>315</v>
      </c>
      <c r="D900" s="46"/>
    </row>
    <row r="901" spans="1:4">
      <c r="A901" s="59" t="s">
        <v>989</v>
      </c>
      <c r="B901" s="59" t="s">
        <v>5</v>
      </c>
      <c r="C901" s="48" t="s">
        <v>990</v>
      </c>
      <c r="D901" s="48"/>
    </row>
    <row r="902" spans="1:4">
      <c r="A902" s="60"/>
      <c r="B902" s="60"/>
      <c r="C902" s="48" t="s">
        <v>991</v>
      </c>
      <c r="D902" s="48"/>
    </row>
    <row r="903" spans="1:4">
      <c r="A903" s="60"/>
      <c r="B903" s="60"/>
      <c r="C903" s="48" t="s">
        <v>746</v>
      </c>
      <c r="D903" s="48"/>
    </row>
    <row r="904" spans="1:4">
      <c r="A904" s="60"/>
      <c r="B904" s="60"/>
      <c r="C904" s="48" t="s">
        <v>992</v>
      </c>
      <c r="D904" s="48"/>
    </row>
    <row r="905" spans="1:4">
      <c r="A905" s="60"/>
      <c r="B905" s="60"/>
      <c r="C905" s="48" t="s">
        <v>993</v>
      </c>
      <c r="D905" s="48"/>
    </row>
    <row r="906" spans="1:4">
      <c r="A906" s="85" t="s">
        <v>994</v>
      </c>
      <c r="B906" s="85" t="s">
        <v>5</v>
      </c>
      <c r="C906" s="51" t="s">
        <v>995</v>
      </c>
      <c r="D906" s="51"/>
    </row>
    <row r="907" spans="1:4">
      <c r="A907" s="86"/>
      <c r="B907" s="86"/>
      <c r="C907" s="51" t="s">
        <v>996</v>
      </c>
      <c r="D907" s="51"/>
    </row>
    <row r="908" spans="1:4">
      <c r="A908" s="86"/>
      <c r="B908" s="86"/>
      <c r="C908" s="46" t="s">
        <v>997</v>
      </c>
      <c r="D908" s="46"/>
    </row>
    <row r="909" spans="1:4">
      <c r="A909" s="86"/>
      <c r="B909" s="86"/>
      <c r="C909" s="46" t="s">
        <v>998</v>
      </c>
      <c r="D909" s="46"/>
    </row>
    <row r="910" spans="1:4">
      <c r="A910" s="86"/>
      <c r="B910" s="86"/>
      <c r="C910" s="46" t="s">
        <v>999</v>
      </c>
      <c r="D910" s="46"/>
    </row>
    <row r="911" spans="1:4">
      <c r="A911" s="86"/>
      <c r="B911" s="86"/>
      <c r="C911" s="46" t="s">
        <v>1000</v>
      </c>
      <c r="D911" s="46"/>
    </row>
    <row r="912" spans="1:4">
      <c r="A912" s="81" t="s">
        <v>1001</v>
      </c>
      <c r="B912" s="81" t="s">
        <v>5</v>
      </c>
      <c r="C912" s="53" t="s">
        <v>56</v>
      </c>
      <c r="D912" s="53"/>
    </row>
    <row r="913" spans="1:4">
      <c r="A913" s="63"/>
      <c r="B913" s="63"/>
      <c r="C913" s="53" t="s">
        <v>961</v>
      </c>
      <c r="D913" s="53"/>
    </row>
    <row r="914" spans="1:4">
      <c r="A914" s="63"/>
      <c r="B914" s="63"/>
      <c r="C914" s="48" t="s">
        <v>67</v>
      </c>
      <c r="D914" s="48"/>
    </row>
    <row r="915" spans="1:4">
      <c r="A915" s="63"/>
      <c r="B915" s="63"/>
      <c r="C915" s="48" t="s">
        <v>962</v>
      </c>
      <c r="D915" s="48"/>
    </row>
    <row r="916" spans="1:4">
      <c r="A916" s="63"/>
      <c r="B916" s="63"/>
      <c r="C916" s="48" t="s">
        <v>102</v>
      </c>
      <c r="D916" s="48"/>
    </row>
    <row r="917" spans="1:4">
      <c r="A917" s="63"/>
      <c r="B917" s="63"/>
      <c r="C917" s="48" t="s">
        <v>963</v>
      </c>
      <c r="D917" s="48"/>
    </row>
    <row r="918" spans="1:4">
      <c r="A918" s="63"/>
      <c r="B918" s="63"/>
      <c r="C918" s="53" t="s">
        <v>29</v>
      </c>
      <c r="D918" s="53"/>
    </row>
    <row r="919" spans="1:4">
      <c r="A919" s="63"/>
      <c r="B919" s="63"/>
      <c r="C919" s="53" t="s">
        <v>964</v>
      </c>
      <c r="D919" s="53"/>
    </row>
    <row r="920" spans="1:4">
      <c r="A920" s="85" t="s">
        <v>1002</v>
      </c>
      <c r="B920" s="85" t="s">
        <v>5</v>
      </c>
      <c r="C920" s="51" t="s">
        <v>1003</v>
      </c>
      <c r="D920" s="51"/>
    </row>
    <row r="921" spans="1:4">
      <c r="A921" s="86"/>
      <c r="B921" s="86"/>
      <c r="C921" s="51" t="s">
        <v>1004</v>
      </c>
      <c r="D921" s="51"/>
    </row>
    <row r="922" spans="1:4">
      <c r="A922" s="86"/>
      <c r="B922" s="86"/>
      <c r="C922" s="46" t="s">
        <v>1005</v>
      </c>
      <c r="D922" s="46"/>
    </row>
    <row r="923" spans="1:4">
      <c r="A923" s="86"/>
      <c r="B923" s="86"/>
      <c r="C923" s="46" t="s">
        <v>1006</v>
      </c>
      <c r="D923" s="46"/>
    </row>
    <row r="924" spans="1:4">
      <c r="A924" s="86"/>
      <c r="B924" s="86"/>
      <c r="C924" s="46" t="s">
        <v>1007</v>
      </c>
      <c r="D924" s="46"/>
    </row>
    <row r="925" spans="1:4">
      <c r="A925" s="86"/>
      <c r="B925" s="86"/>
      <c r="C925" s="46" t="s">
        <v>315</v>
      </c>
      <c r="D925" s="46"/>
    </row>
    <row r="926" spans="1:4">
      <c r="A926" s="81" t="s">
        <v>1008</v>
      </c>
      <c r="B926" s="81" t="s">
        <v>5</v>
      </c>
      <c r="C926" s="48" t="s">
        <v>1009</v>
      </c>
      <c r="D926" s="48"/>
    </row>
    <row r="927" spans="1:4">
      <c r="A927" s="63"/>
      <c r="B927" s="63"/>
      <c r="C927" s="48" t="s">
        <v>1010</v>
      </c>
      <c r="D927" s="48"/>
    </row>
    <row r="928" spans="1:4">
      <c r="A928" s="63"/>
      <c r="B928" s="63"/>
      <c r="C928" s="48" t="s">
        <v>1011</v>
      </c>
      <c r="D928" s="48"/>
    </row>
    <row r="929" spans="1:4">
      <c r="A929" s="82" t="s">
        <v>1012</v>
      </c>
      <c r="B929" s="82" t="s">
        <v>5</v>
      </c>
      <c r="C929" s="51" t="s">
        <v>1013</v>
      </c>
      <c r="D929" s="51"/>
    </row>
    <row r="930" spans="1:4">
      <c r="A930" s="83"/>
      <c r="B930" s="83"/>
      <c r="C930" s="51" t="s">
        <v>755</v>
      </c>
      <c r="D930" s="51"/>
    </row>
    <row r="931" spans="1:4">
      <c r="A931" s="83"/>
      <c r="B931" s="83"/>
      <c r="C931" s="46" t="s">
        <v>967</v>
      </c>
      <c r="D931" s="46"/>
    </row>
    <row r="932" spans="1:4">
      <c r="A932" s="83"/>
      <c r="B932" s="83"/>
      <c r="C932" s="46" t="s">
        <v>172</v>
      </c>
      <c r="D932" s="46"/>
    </row>
    <row r="933" spans="1:4">
      <c r="A933" s="83"/>
      <c r="B933" s="83"/>
      <c r="C933" s="46" t="s">
        <v>315</v>
      </c>
      <c r="D933" s="46"/>
    </row>
    <row r="934" spans="1:4">
      <c r="A934" s="89" t="s">
        <v>1014</v>
      </c>
      <c r="B934" s="89" t="s">
        <v>5</v>
      </c>
      <c r="C934" s="53" t="s">
        <v>967</v>
      </c>
      <c r="D934" s="53"/>
    </row>
    <row r="935" spans="1:4">
      <c r="A935" s="90"/>
      <c r="B935" s="90"/>
      <c r="C935" s="53" t="s">
        <v>755</v>
      </c>
      <c r="D935" s="53"/>
    </row>
    <row r="936" spans="1:4">
      <c r="A936" s="90"/>
      <c r="B936" s="90"/>
      <c r="C936" s="48" t="s">
        <v>172</v>
      </c>
      <c r="D936" s="48"/>
    </row>
    <row r="937" spans="1:4">
      <c r="A937" s="90"/>
      <c r="B937" s="90"/>
      <c r="C937" s="48" t="s">
        <v>756</v>
      </c>
      <c r="D937" s="48"/>
    </row>
    <row r="938" spans="1:4">
      <c r="A938" s="90"/>
      <c r="B938" s="90"/>
      <c r="C938" s="48" t="s">
        <v>1015</v>
      </c>
      <c r="D938" s="48"/>
    </row>
    <row r="939" spans="1:4">
      <c r="A939" s="90"/>
      <c r="B939" s="90"/>
      <c r="C939" s="53" t="s">
        <v>1015</v>
      </c>
      <c r="D939" s="53"/>
    </row>
    <row r="940" spans="1:4">
      <c r="A940" s="90"/>
      <c r="B940" s="90"/>
      <c r="C940" s="53" t="s">
        <v>969</v>
      </c>
      <c r="D940" s="53"/>
    </row>
    <row r="941" spans="1:4">
      <c r="A941" s="90"/>
      <c r="B941" s="90"/>
      <c r="C941" s="48" t="s">
        <v>970</v>
      </c>
      <c r="D941" s="48"/>
    </row>
    <row r="942" spans="1:4">
      <c r="A942" s="90"/>
      <c r="B942" s="90"/>
      <c r="C942" s="53" t="s">
        <v>971</v>
      </c>
      <c r="D942" s="53"/>
    </row>
    <row r="943" spans="1:4">
      <c r="A943" s="90"/>
      <c r="B943" s="90"/>
      <c r="C943" s="53" t="s">
        <v>1013</v>
      </c>
      <c r="D943" s="53"/>
    </row>
    <row r="944" spans="1:4">
      <c r="A944" s="90"/>
      <c r="B944" s="90"/>
      <c r="C944" s="48" t="s">
        <v>1016</v>
      </c>
      <c r="D944" s="48" t="s">
        <v>1016</v>
      </c>
    </row>
    <row r="945" spans="1:4">
      <c r="A945" s="114"/>
      <c r="B945" s="114"/>
      <c r="C945" s="48" t="s">
        <v>315</v>
      </c>
      <c r="D945" s="48"/>
    </row>
    <row r="946" spans="1:4" ht="14.25" customHeight="1">
      <c r="A946" s="82" t="s">
        <v>1017</v>
      </c>
      <c r="B946" s="82" t="s">
        <v>5</v>
      </c>
      <c r="C946" s="51" t="s">
        <v>1018</v>
      </c>
      <c r="D946" s="51"/>
    </row>
    <row r="947" spans="1:4">
      <c r="A947" s="83"/>
      <c r="B947" s="83"/>
      <c r="C947" s="51" t="s">
        <v>1019</v>
      </c>
      <c r="D947" s="51"/>
    </row>
    <row r="948" spans="1:4">
      <c r="A948" s="83"/>
      <c r="B948" s="83"/>
      <c r="C948" s="46" t="s">
        <v>1020</v>
      </c>
      <c r="D948" s="46"/>
    </row>
    <row r="949" spans="1:4">
      <c r="A949" s="83"/>
      <c r="B949" s="83"/>
      <c r="C949" s="46" t="s">
        <v>1021</v>
      </c>
      <c r="D949" s="46"/>
    </row>
    <row r="950" spans="1:4">
      <c r="A950" s="83"/>
      <c r="B950" s="83"/>
      <c r="C950" s="46" t="s">
        <v>1022</v>
      </c>
      <c r="D950" s="46"/>
    </row>
    <row r="951" spans="1:4">
      <c r="A951" s="83"/>
      <c r="B951" s="83"/>
      <c r="C951" s="51" t="s">
        <v>766</v>
      </c>
      <c r="D951" s="51"/>
    </row>
    <row r="952" spans="1:4">
      <c r="A952" s="83"/>
      <c r="B952" s="83"/>
      <c r="C952" s="51" t="s">
        <v>1013</v>
      </c>
      <c r="D952" s="51"/>
    </row>
    <row r="953" spans="1:4">
      <c r="A953" s="83"/>
      <c r="B953" s="83"/>
      <c r="C953" s="46" t="s">
        <v>1023</v>
      </c>
      <c r="D953" s="46" t="s">
        <v>1024</v>
      </c>
    </row>
    <row r="954" spans="1:4">
      <c r="A954" s="83"/>
      <c r="B954" s="83"/>
      <c r="C954" s="46" t="s">
        <v>978</v>
      </c>
      <c r="D954" s="46" t="s">
        <v>979</v>
      </c>
    </row>
    <row r="955" spans="1:4">
      <c r="A955" s="83"/>
      <c r="B955" s="83"/>
      <c r="C955" s="46" t="s">
        <v>315</v>
      </c>
      <c r="D955" s="46"/>
    </row>
    <row r="956" spans="1:4">
      <c r="A956" s="89" t="s">
        <v>774</v>
      </c>
      <c r="B956" s="89" t="s">
        <v>5</v>
      </c>
      <c r="C956" s="48" t="s">
        <v>1025</v>
      </c>
      <c r="D956" s="48"/>
    </row>
    <row r="957" spans="1:4">
      <c r="A957" s="90"/>
      <c r="B957" s="90"/>
      <c r="C957" s="48" t="s">
        <v>1026</v>
      </c>
      <c r="D957" s="48"/>
    </row>
    <row r="958" spans="1:4">
      <c r="A958" s="90"/>
      <c r="B958" s="90"/>
      <c r="C958" s="48" t="s">
        <v>1027</v>
      </c>
      <c r="D958" s="48"/>
    </row>
    <row r="959" spans="1:4">
      <c r="A959" s="90"/>
      <c r="B959" s="90"/>
      <c r="C959" s="48" t="s">
        <v>1028</v>
      </c>
      <c r="D959" s="48"/>
    </row>
    <row r="960" spans="1:4">
      <c r="A960" s="90"/>
      <c r="B960" s="90"/>
      <c r="C960" s="48" t="s">
        <v>1029</v>
      </c>
      <c r="D960" s="48"/>
    </row>
    <row r="961" spans="1:4">
      <c r="A961" s="90"/>
      <c r="B961" s="90"/>
      <c r="C961" s="48" t="s">
        <v>1030</v>
      </c>
      <c r="D961" s="48"/>
    </row>
    <row r="962" spans="1:4">
      <c r="A962" s="90"/>
      <c r="B962" s="90"/>
      <c r="C962" s="48" t="s">
        <v>1031</v>
      </c>
      <c r="D962" s="48"/>
    </row>
    <row r="963" spans="1:4">
      <c r="A963" s="90"/>
      <c r="B963" s="90"/>
      <c r="C963" s="48" t="s">
        <v>855</v>
      </c>
      <c r="D963" s="48"/>
    </row>
    <row r="964" spans="1:4">
      <c r="A964" s="91" t="s">
        <v>1032</v>
      </c>
      <c r="B964" s="82" t="s">
        <v>5</v>
      </c>
      <c r="C964" s="46" t="s">
        <v>990</v>
      </c>
      <c r="D964" s="46"/>
    </row>
    <row r="965" spans="1:4">
      <c r="A965" s="92"/>
      <c r="B965" s="83"/>
      <c r="C965" s="46" t="s">
        <v>991</v>
      </c>
      <c r="D965" s="46"/>
    </row>
    <row r="966" spans="1:4">
      <c r="A966" s="92"/>
      <c r="B966" s="83"/>
      <c r="C966" s="46" t="s">
        <v>746</v>
      </c>
      <c r="D966" s="46"/>
    </row>
    <row r="967" spans="1:4">
      <c r="A967" s="92"/>
      <c r="B967" s="83"/>
      <c r="C967" s="46" t="s">
        <v>992</v>
      </c>
      <c r="D967" s="46"/>
    </row>
    <row r="968" spans="1:4">
      <c r="A968" s="92"/>
      <c r="B968" s="83"/>
      <c r="C968" s="46" t="s">
        <v>993</v>
      </c>
      <c r="D968" s="46"/>
    </row>
    <row r="969" spans="1:4">
      <c r="A969" s="92"/>
      <c r="B969" s="83"/>
      <c r="C969" s="46" t="s">
        <v>1033</v>
      </c>
      <c r="D969" s="46"/>
    </row>
    <row r="970" spans="1:4">
      <c r="A970" s="93" t="s">
        <v>1034</v>
      </c>
      <c r="B970" s="89" t="s">
        <v>5</v>
      </c>
      <c r="C970" s="48" t="s">
        <v>1035</v>
      </c>
      <c r="D970" s="48"/>
    </row>
    <row r="971" spans="1:4">
      <c r="A971" s="94"/>
      <c r="B971" s="90"/>
      <c r="C971" s="48" t="s">
        <v>1036</v>
      </c>
      <c r="D971" s="48"/>
    </row>
    <row r="972" spans="1:4">
      <c r="A972" s="94"/>
      <c r="B972" s="90"/>
      <c r="C972" s="48" t="s">
        <v>1037</v>
      </c>
      <c r="D972" s="48"/>
    </row>
    <row r="973" spans="1:4">
      <c r="A973" s="94"/>
      <c r="B973" s="90"/>
      <c r="C973" s="48" t="s">
        <v>1038</v>
      </c>
      <c r="D973" s="48"/>
    </row>
    <row r="974" spans="1:4">
      <c r="A974" s="94"/>
      <c r="B974" s="90"/>
      <c r="C974" s="48" t="s">
        <v>1039</v>
      </c>
      <c r="D974" s="48"/>
    </row>
    <row r="975" spans="1:4">
      <c r="A975" s="94"/>
      <c r="B975" s="90"/>
      <c r="C975" s="48" t="s">
        <v>1040</v>
      </c>
      <c r="D975" s="48"/>
    </row>
    <row r="976" spans="1:4">
      <c r="A976" s="115"/>
      <c r="B976" s="114"/>
      <c r="C976" s="48" t="s">
        <v>315</v>
      </c>
      <c r="D976" s="48"/>
    </row>
    <row r="977" spans="1:4">
      <c r="A977" s="82" t="s">
        <v>1041</v>
      </c>
      <c r="B977" s="82" t="s">
        <v>5</v>
      </c>
      <c r="C977" s="46" t="s">
        <v>1042</v>
      </c>
      <c r="D977" s="46"/>
    </row>
    <row r="978" spans="1:4">
      <c r="A978" s="83"/>
      <c r="B978" s="83"/>
      <c r="C978" s="46" t="s">
        <v>1043</v>
      </c>
      <c r="D978" s="46"/>
    </row>
    <row r="979" spans="1:4">
      <c r="A979" s="83"/>
      <c r="B979" s="83"/>
      <c r="C979" s="46" t="s">
        <v>1044</v>
      </c>
      <c r="D979" s="46"/>
    </row>
    <row r="980" spans="1:4">
      <c r="A980" s="83"/>
      <c r="B980" s="83"/>
      <c r="C980" s="46" t="s">
        <v>1045</v>
      </c>
      <c r="D980" s="46"/>
    </row>
    <row r="981" spans="1:4">
      <c r="A981" s="83"/>
      <c r="B981" s="83"/>
      <c r="C981" s="46" t="s">
        <v>1046</v>
      </c>
      <c r="D981" s="46"/>
    </row>
    <row r="982" spans="1:4">
      <c r="A982" s="83"/>
      <c r="B982" s="83"/>
      <c r="C982" s="46" t="s">
        <v>1047</v>
      </c>
      <c r="D982" s="46"/>
    </row>
    <row r="983" spans="1:4">
      <c r="A983" s="83"/>
      <c r="B983" s="83"/>
      <c r="C983" s="46" t="s">
        <v>1048</v>
      </c>
      <c r="D983" s="46"/>
    </row>
    <row r="984" spans="1:4">
      <c r="A984" s="83"/>
      <c r="B984" s="83"/>
      <c r="C984" s="46" t="s">
        <v>1049</v>
      </c>
      <c r="D984" s="46"/>
    </row>
    <row r="985" spans="1:4">
      <c r="A985" s="83"/>
      <c r="B985" s="83"/>
      <c r="C985" s="46" t="s">
        <v>1050</v>
      </c>
      <c r="D985" s="46" t="s">
        <v>1051</v>
      </c>
    </row>
    <row r="986" spans="1:4">
      <c r="A986" s="93" t="s">
        <v>1052</v>
      </c>
      <c r="B986" s="89" t="s">
        <v>5</v>
      </c>
      <c r="C986" s="48" t="s">
        <v>995</v>
      </c>
      <c r="D986" s="48"/>
    </row>
    <row r="987" spans="1:4">
      <c r="A987" s="94"/>
      <c r="B987" s="90"/>
      <c r="C987" s="48" t="s">
        <v>996</v>
      </c>
      <c r="D987" s="48"/>
    </row>
    <row r="988" spans="1:4">
      <c r="A988" s="94"/>
      <c r="B988" s="90"/>
      <c r="C988" s="48" t="s">
        <v>1053</v>
      </c>
      <c r="D988" s="48"/>
    </row>
    <row r="989" spans="1:4">
      <c r="A989" s="94"/>
      <c r="B989" s="90"/>
      <c r="C989" s="48" t="s">
        <v>1054</v>
      </c>
      <c r="D989" s="48"/>
    </row>
    <row r="990" spans="1:4">
      <c r="A990" s="94"/>
      <c r="B990" s="90"/>
      <c r="C990" s="48" t="s">
        <v>1055</v>
      </c>
      <c r="D990" s="48"/>
    </row>
    <row r="991" spans="1:4">
      <c r="A991" s="94"/>
      <c r="B991" s="90"/>
      <c r="C991" s="48" t="s">
        <v>1056</v>
      </c>
      <c r="D991" s="48"/>
    </row>
    <row r="992" spans="1:4">
      <c r="A992" s="82" t="s">
        <v>1057</v>
      </c>
      <c r="B992" s="82" t="s">
        <v>5</v>
      </c>
      <c r="C992" s="46" t="s">
        <v>755</v>
      </c>
      <c r="D992" s="46"/>
    </row>
    <row r="993" spans="1:4">
      <c r="A993" s="83"/>
      <c r="B993" s="83"/>
      <c r="C993" s="46" t="s">
        <v>967</v>
      </c>
      <c r="D993" s="46"/>
    </row>
    <row r="994" spans="1:4">
      <c r="A994" s="83"/>
      <c r="B994" s="83"/>
      <c r="C994" s="46" t="s">
        <v>964</v>
      </c>
      <c r="D994" s="46"/>
    </row>
    <row r="995" spans="1:4">
      <c r="A995" s="83"/>
      <c r="B995" s="83"/>
      <c r="C995" s="46" t="s">
        <v>172</v>
      </c>
      <c r="D995" s="46"/>
    </row>
    <row r="996" spans="1:4">
      <c r="A996" s="83"/>
      <c r="B996" s="83"/>
      <c r="C996" s="46" t="s">
        <v>1058</v>
      </c>
      <c r="D996" s="46" t="s">
        <v>1059</v>
      </c>
    </row>
    <row r="997" spans="1:4">
      <c r="A997" s="83"/>
      <c r="B997" s="83"/>
      <c r="C997" s="46" t="s">
        <v>315</v>
      </c>
      <c r="D997" s="46"/>
    </row>
    <row r="998" spans="1:4">
      <c r="A998" s="89" t="s">
        <v>1060</v>
      </c>
      <c r="B998" s="89" t="s">
        <v>5</v>
      </c>
      <c r="C998" s="48" t="s">
        <v>1061</v>
      </c>
      <c r="D998" s="48"/>
    </row>
    <row r="999" spans="1:4">
      <c r="A999" s="90"/>
      <c r="B999" s="90"/>
      <c r="C999" s="48" t="s">
        <v>1062</v>
      </c>
      <c r="D999" s="48"/>
    </row>
    <row r="1000" spans="1:4">
      <c r="A1000" s="82" t="s">
        <v>1063</v>
      </c>
      <c r="B1000" s="82" t="s">
        <v>5</v>
      </c>
      <c r="C1000" s="46" t="s">
        <v>1064</v>
      </c>
      <c r="D1000" s="46"/>
    </row>
    <row r="1001" spans="1:4">
      <c r="A1001" s="83"/>
      <c r="B1001" s="83"/>
      <c r="C1001" s="46" t="s">
        <v>1065</v>
      </c>
      <c r="D1001" s="46"/>
    </row>
    <row r="1002" spans="1:4">
      <c r="A1002" s="83"/>
      <c r="B1002" s="83"/>
      <c r="C1002" s="46" t="s">
        <v>1066</v>
      </c>
      <c r="D1002" s="46"/>
    </row>
    <row r="1003" spans="1:4">
      <c r="A1003" s="83"/>
      <c r="B1003" s="83"/>
      <c r="C1003" s="46" t="s">
        <v>1067</v>
      </c>
      <c r="D1003" s="46"/>
    </row>
    <row r="1004" spans="1:4">
      <c r="A1004" s="83"/>
      <c r="B1004" s="83"/>
      <c r="C1004" s="46" t="s">
        <v>1068</v>
      </c>
      <c r="D1004" s="46"/>
    </row>
    <row r="1005" spans="1:4">
      <c r="A1005" s="83"/>
      <c r="B1005" s="83"/>
      <c r="C1005" s="46" t="s">
        <v>1069</v>
      </c>
      <c r="D1005" s="46"/>
    </row>
    <row r="1006" spans="1:4">
      <c r="A1006" s="83"/>
      <c r="B1006" s="83"/>
      <c r="C1006" s="46" t="s">
        <v>1070</v>
      </c>
      <c r="D1006" s="46"/>
    </row>
    <row r="1007" spans="1:4">
      <c r="A1007" s="83"/>
      <c r="B1007" s="83"/>
      <c r="C1007" s="46" t="s">
        <v>1071</v>
      </c>
      <c r="D1007" s="46"/>
    </row>
    <row r="1008" spans="1:4">
      <c r="A1008" s="83"/>
      <c r="B1008" s="83"/>
      <c r="C1008" s="46" t="s">
        <v>1072</v>
      </c>
      <c r="D1008" s="46"/>
    </row>
    <row r="1009" spans="1:4">
      <c r="A1009" s="83"/>
      <c r="B1009" s="83"/>
      <c r="C1009" s="46" t="s">
        <v>1073</v>
      </c>
      <c r="D1009" s="46"/>
    </row>
    <row r="1010" spans="1:4">
      <c r="A1010" s="83"/>
      <c r="B1010" s="83"/>
      <c r="C1010" s="46" t="s">
        <v>1074</v>
      </c>
      <c r="D1010" s="46"/>
    </row>
    <row r="1011" spans="1:4">
      <c r="A1011" s="83"/>
      <c r="B1011" s="83"/>
      <c r="C1011" s="46" t="s">
        <v>1075</v>
      </c>
      <c r="D1011" s="46"/>
    </row>
    <row r="1012" spans="1:4">
      <c r="A1012" s="83"/>
      <c r="B1012" s="83"/>
      <c r="C1012" s="46" t="s">
        <v>1076</v>
      </c>
      <c r="D1012" s="46"/>
    </row>
    <row r="1013" spans="1:4">
      <c r="A1013" s="83"/>
      <c r="B1013" s="83"/>
      <c r="C1013" s="46" t="s">
        <v>1077</v>
      </c>
      <c r="D1013" s="46"/>
    </row>
    <row r="1014" spans="1:4">
      <c r="A1014" s="83"/>
      <c r="B1014" s="83"/>
      <c r="C1014" s="46" t="s">
        <v>1078</v>
      </c>
      <c r="D1014" s="46"/>
    </row>
    <row r="1015" spans="1:4">
      <c r="A1015" s="83"/>
      <c r="B1015" s="83"/>
      <c r="C1015" s="46" t="s">
        <v>134</v>
      </c>
      <c r="D1015" s="46"/>
    </row>
    <row r="1016" spans="1:4">
      <c r="A1016" s="83"/>
      <c r="B1016" s="83"/>
      <c r="C1016" s="46" t="s">
        <v>1079</v>
      </c>
      <c r="D1016" s="46"/>
    </row>
    <row r="1017" spans="1:4">
      <c r="A1017" s="83"/>
      <c r="B1017" s="83"/>
      <c r="C1017" s="46" t="s">
        <v>140</v>
      </c>
      <c r="D1017" s="46"/>
    </row>
    <row r="1018" spans="1:4">
      <c r="A1018" s="83"/>
      <c r="B1018" s="83"/>
      <c r="C1018" s="46" t="s">
        <v>1080</v>
      </c>
      <c r="D1018" s="46"/>
    </row>
    <row r="1019" spans="1:4">
      <c r="A1019" s="83"/>
      <c r="B1019" s="83"/>
      <c r="C1019" s="46" t="s">
        <v>1081</v>
      </c>
      <c r="D1019" s="46"/>
    </row>
    <row r="1020" spans="1:4">
      <c r="A1020" s="83"/>
      <c r="B1020" s="83"/>
      <c r="C1020" s="46" t="s">
        <v>1082</v>
      </c>
      <c r="D1020" s="46"/>
    </row>
    <row r="1021" spans="1:4">
      <c r="A1021" s="83"/>
      <c r="B1021" s="83"/>
      <c r="C1021" s="46" t="s">
        <v>1083</v>
      </c>
      <c r="D1021" s="46"/>
    </row>
    <row r="1022" spans="1:4">
      <c r="A1022" s="83"/>
      <c r="B1022" s="83"/>
      <c r="C1022" s="46" t="s">
        <v>1084</v>
      </c>
      <c r="D1022" s="46"/>
    </row>
    <row r="1023" spans="1:4">
      <c r="A1023" s="83"/>
      <c r="B1023" s="83"/>
      <c r="C1023" s="46" t="s">
        <v>1085</v>
      </c>
      <c r="D1023" s="46"/>
    </row>
    <row r="1024" spans="1:4">
      <c r="A1024" s="83"/>
      <c r="B1024" s="83"/>
      <c r="C1024" s="46" t="s">
        <v>1086</v>
      </c>
      <c r="D1024" s="46"/>
    </row>
    <row r="1025" spans="1:4">
      <c r="A1025" s="83"/>
      <c r="B1025" s="83"/>
      <c r="C1025" s="46" t="s">
        <v>1087</v>
      </c>
      <c r="D1025" s="46"/>
    </row>
    <row r="1026" spans="1:4">
      <c r="A1026" s="83"/>
      <c r="B1026" s="83"/>
      <c r="C1026" s="46" t="s">
        <v>1088</v>
      </c>
      <c r="D1026" s="46"/>
    </row>
    <row r="1027" spans="1:4">
      <c r="A1027" s="83"/>
      <c r="B1027" s="83"/>
      <c r="C1027" s="46" t="s">
        <v>1089</v>
      </c>
      <c r="D1027" s="46"/>
    </row>
    <row r="1028" spans="1:4">
      <c r="A1028" s="83"/>
      <c r="B1028" s="83"/>
      <c r="C1028" s="46" t="s">
        <v>1090</v>
      </c>
      <c r="D1028" s="46"/>
    </row>
    <row r="1029" spans="1:4">
      <c r="A1029" s="83"/>
      <c r="B1029" s="83"/>
      <c r="C1029" s="46" t="s">
        <v>1091</v>
      </c>
      <c r="D1029" s="46"/>
    </row>
    <row r="1030" spans="1:4">
      <c r="A1030" s="83"/>
      <c r="B1030" s="83"/>
      <c r="C1030" s="46" t="s">
        <v>1092</v>
      </c>
      <c r="D1030" s="46"/>
    </row>
    <row r="1031" spans="1:4">
      <c r="A1031" s="83"/>
      <c r="B1031" s="83"/>
      <c r="C1031" s="121" t="s">
        <v>1093</v>
      </c>
      <c r="D1031" s="46"/>
    </row>
    <row r="1032" spans="1:4">
      <c r="A1032" s="83"/>
      <c r="B1032" s="83"/>
      <c r="C1032" s="46" t="s">
        <v>1094</v>
      </c>
      <c r="D1032" s="46"/>
    </row>
    <row r="1033" spans="1:4">
      <c r="A1033" s="83"/>
      <c r="B1033" s="83"/>
      <c r="C1033" s="46" t="s">
        <v>315</v>
      </c>
      <c r="D1033" s="46"/>
    </row>
    <row r="1034" spans="1:4">
      <c r="A1034" s="59" t="s">
        <v>1095</v>
      </c>
      <c r="B1034" s="59" t="s">
        <v>5</v>
      </c>
      <c r="C1034" s="48" t="s">
        <v>1096</v>
      </c>
      <c r="D1034" s="48"/>
    </row>
    <row r="1035" spans="1:4">
      <c r="A1035" s="60"/>
      <c r="B1035" s="60"/>
      <c r="C1035" s="48" t="s">
        <v>1097</v>
      </c>
      <c r="D1035" s="48"/>
    </row>
    <row r="1036" spans="1:4">
      <c r="A1036" s="60"/>
      <c r="B1036" s="60"/>
      <c r="C1036" s="48" t="s">
        <v>315</v>
      </c>
      <c r="D1036" s="48"/>
    </row>
    <row r="1037" spans="1:4">
      <c r="A1037" s="82" t="s">
        <v>1098</v>
      </c>
      <c r="B1037" s="82" t="s">
        <v>5</v>
      </c>
      <c r="C1037" s="46" t="s">
        <v>1099</v>
      </c>
      <c r="D1037" s="46"/>
    </row>
  </sheetData>
  <autoFilter ref="A1:D1037" xr:uid="{00000000-0009-0000-0000-00001F000000}"/>
  <sortState xmlns:xlrd2="http://schemas.microsoft.com/office/spreadsheetml/2017/richdata2" ref="C81:C84">
    <sortCondition ref="C81"/>
  </sortState>
  <pageMargins left="0.70866141732283472" right="0.70866141732283472" top="0.74803149606299213" bottom="0.74803149606299213" header="0.31496062992125984" footer="0.31496062992125984"/>
  <pageSetup paperSize="9" scale="60" orientation="landscape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Sheet32"/>
  <dimension ref="A1:D795"/>
  <sheetViews>
    <sheetView showGridLines="0" rightToLeft="1" workbookViewId="0">
      <pane ySplit="1" topLeftCell="A2" activePane="bottomLeft" state="frozen"/>
      <selection pane="bottomLeft" sqref="A1:D795"/>
    </sheetView>
  </sheetViews>
  <sheetFormatPr defaultColWidth="0" defaultRowHeight="15" zeroHeight="1" outlineLevelRow="1"/>
  <cols>
    <col min="1" max="1" width="25.625" style="52" customWidth="1"/>
    <col min="2" max="2" width="48.75" style="52" customWidth="1"/>
    <col min="3" max="3" width="12" customWidth="1"/>
    <col min="4" max="4" width="23.5" style="1" customWidth="1"/>
    <col min="5" max="16384" width="9" hidden="1"/>
  </cols>
  <sheetData>
    <row r="1" spans="1:4" ht="15.75">
      <c r="A1" s="101" t="s">
        <v>1100</v>
      </c>
      <c r="B1" s="102" t="s">
        <v>1101</v>
      </c>
      <c r="C1" s="102" t="s">
        <v>1102</v>
      </c>
      <c r="D1" s="103" t="s">
        <v>1103</v>
      </c>
    </row>
    <row r="2" spans="1:4" ht="15.75" outlineLevel="1">
      <c r="A2" s="32" t="s">
        <v>950</v>
      </c>
      <c r="B2" s="33" t="s">
        <v>0</v>
      </c>
      <c r="C2" s="32">
        <v>5.0999999999999996</v>
      </c>
      <c r="D2" s="105"/>
    </row>
    <row r="3" spans="1:4" ht="15.75" outlineLevel="1">
      <c r="A3" s="32" t="s">
        <v>950</v>
      </c>
      <c r="B3" s="33" t="s">
        <v>1</v>
      </c>
      <c r="C3" s="32">
        <v>5.2</v>
      </c>
      <c r="D3" s="105"/>
    </row>
    <row r="4" spans="1:4" ht="15.75" outlineLevel="1">
      <c r="A4" s="32" t="s">
        <v>950</v>
      </c>
      <c r="B4" s="33" t="s">
        <v>163</v>
      </c>
      <c r="C4" s="32">
        <v>5.4</v>
      </c>
      <c r="D4" s="105"/>
    </row>
    <row r="5" spans="1:4" ht="15.75" outlineLevel="1">
      <c r="A5" s="32" t="s">
        <v>950</v>
      </c>
      <c r="B5" s="33" t="s">
        <v>164</v>
      </c>
      <c r="C5" s="32">
        <v>5.7</v>
      </c>
      <c r="D5" s="105"/>
    </row>
    <row r="6" spans="1:4" ht="15.75" outlineLevel="1">
      <c r="A6" s="32" t="s">
        <v>950</v>
      </c>
      <c r="B6" s="33" t="s">
        <v>165</v>
      </c>
      <c r="C6" s="32">
        <v>5.1100000000000003</v>
      </c>
      <c r="D6" s="105"/>
    </row>
    <row r="7" spans="1:4" ht="15.75" outlineLevel="1">
      <c r="A7" s="32" t="s">
        <v>950</v>
      </c>
      <c r="B7" s="33" t="s">
        <v>5</v>
      </c>
      <c r="C7" s="32">
        <v>5.26</v>
      </c>
      <c r="D7" s="105"/>
    </row>
    <row r="8" spans="1:4" ht="15.75" outlineLevel="1">
      <c r="A8" s="32" t="s">
        <v>950</v>
      </c>
      <c r="B8" s="33" t="s">
        <v>6</v>
      </c>
      <c r="C8" s="32">
        <v>5.27</v>
      </c>
      <c r="D8" s="105"/>
    </row>
    <row r="9" spans="1:4" ht="15.75" outlineLevel="1">
      <c r="A9" s="32" t="s">
        <v>950</v>
      </c>
      <c r="B9" s="33" t="s">
        <v>121</v>
      </c>
      <c r="C9" s="32">
        <v>5.36</v>
      </c>
      <c r="D9" s="105"/>
    </row>
    <row r="10" spans="1:4" ht="15.75" outlineLevel="1">
      <c r="A10" s="32" t="s">
        <v>950</v>
      </c>
      <c r="B10" s="33" t="s">
        <v>167</v>
      </c>
      <c r="C10" s="34">
        <v>5.5</v>
      </c>
      <c r="D10" s="105"/>
    </row>
    <row r="11" spans="1:4" ht="15.75" outlineLevel="1">
      <c r="A11" s="32" t="s">
        <v>950</v>
      </c>
      <c r="B11" s="33" t="s">
        <v>10</v>
      </c>
      <c r="C11" s="32">
        <v>5.51</v>
      </c>
      <c r="D11" s="105"/>
    </row>
    <row r="12" spans="1:4" ht="15.75" outlineLevel="1">
      <c r="A12" s="32" t="s">
        <v>950</v>
      </c>
      <c r="B12" s="33" t="s">
        <v>11</v>
      </c>
      <c r="C12" s="32">
        <v>5.53</v>
      </c>
      <c r="D12" s="105"/>
    </row>
    <row r="13" spans="1:4" ht="15.75" outlineLevel="1">
      <c r="A13" s="32" t="s">
        <v>950</v>
      </c>
      <c r="B13" s="33" t="s">
        <v>131</v>
      </c>
      <c r="C13" s="32">
        <v>5.59</v>
      </c>
      <c r="D13" s="105"/>
    </row>
    <row r="14" spans="1:4" ht="15.75" outlineLevel="1">
      <c r="A14" s="32" t="s">
        <v>950</v>
      </c>
      <c r="B14" s="33" t="s">
        <v>18</v>
      </c>
      <c r="C14" s="32">
        <v>5.54</v>
      </c>
      <c r="D14" s="105"/>
    </row>
    <row r="15" spans="1:4" ht="15.75" outlineLevel="1">
      <c r="A15" s="32" t="s">
        <v>950</v>
      </c>
      <c r="B15" s="33" t="s">
        <v>14</v>
      </c>
      <c r="C15" s="34">
        <v>5.7</v>
      </c>
      <c r="D15" s="104" t="s">
        <v>1104</v>
      </c>
    </row>
    <row r="16" spans="1:4" ht="15.75" outlineLevel="1">
      <c r="A16" s="32" t="s">
        <v>950</v>
      </c>
      <c r="B16" s="33" t="s">
        <v>20</v>
      </c>
      <c r="C16" s="32">
        <v>5.63</v>
      </c>
      <c r="D16" s="105"/>
    </row>
    <row r="17" spans="1:4" ht="15.75" outlineLevel="1">
      <c r="A17" s="32" t="s">
        <v>950</v>
      </c>
      <c r="B17" s="33" t="s">
        <v>24</v>
      </c>
      <c r="C17" s="32">
        <v>5.47</v>
      </c>
      <c r="D17" s="105"/>
    </row>
    <row r="18" spans="1:4" ht="15.75" outlineLevel="1">
      <c r="A18" s="32" t="s">
        <v>950</v>
      </c>
      <c r="B18" s="33" t="s">
        <v>25</v>
      </c>
      <c r="C18" s="32">
        <v>5.48</v>
      </c>
      <c r="D18" s="105"/>
    </row>
    <row r="19" spans="1:4" ht="15.75">
      <c r="A19" s="37" t="s">
        <v>950</v>
      </c>
      <c r="B19" s="33"/>
      <c r="C19" s="32"/>
      <c r="D19" s="105"/>
    </row>
    <row r="20" spans="1:4" ht="15.75" outlineLevel="1">
      <c r="A20" s="32" t="s">
        <v>960</v>
      </c>
      <c r="B20" s="33" t="s">
        <v>0</v>
      </c>
      <c r="C20" s="32">
        <v>5.0999999999999996</v>
      </c>
      <c r="D20" s="105"/>
    </row>
    <row r="21" spans="1:4" ht="15.75" outlineLevel="1">
      <c r="A21" s="32" t="s">
        <v>960</v>
      </c>
      <c r="B21" s="33" t="s">
        <v>1</v>
      </c>
      <c r="C21" s="32">
        <v>5.2</v>
      </c>
      <c r="D21" s="105"/>
    </row>
    <row r="22" spans="1:4" ht="15.75" outlineLevel="1">
      <c r="A22" s="32" t="s">
        <v>960</v>
      </c>
      <c r="B22" s="33" t="s">
        <v>2</v>
      </c>
      <c r="C22" s="32">
        <v>5.3</v>
      </c>
      <c r="D22" s="105"/>
    </row>
    <row r="23" spans="1:4" ht="15.75" outlineLevel="1">
      <c r="A23" s="32" t="s">
        <v>960</v>
      </c>
      <c r="B23" s="33" t="s">
        <v>1105</v>
      </c>
      <c r="C23" s="32">
        <v>5.14</v>
      </c>
      <c r="D23" s="105"/>
    </row>
    <row r="24" spans="1:4" ht="15.75" outlineLevel="1">
      <c r="A24" s="32" t="s">
        <v>960</v>
      </c>
      <c r="B24" s="33" t="s">
        <v>4</v>
      </c>
      <c r="C24" s="32">
        <v>5.19</v>
      </c>
      <c r="D24" s="105"/>
    </row>
    <row r="25" spans="1:4" ht="15.75" outlineLevel="1">
      <c r="A25" s="32" t="s">
        <v>960</v>
      </c>
      <c r="B25" s="33" t="s">
        <v>5</v>
      </c>
      <c r="C25" s="32">
        <v>5.26</v>
      </c>
      <c r="D25" s="105"/>
    </row>
    <row r="26" spans="1:4" ht="15.75" outlineLevel="1">
      <c r="A26" s="32" t="s">
        <v>960</v>
      </c>
      <c r="B26" s="33" t="s">
        <v>6</v>
      </c>
      <c r="C26" s="32">
        <v>5.27</v>
      </c>
      <c r="D26" s="105"/>
    </row>
    <row r="27" spans="1:4" ht="15.75" outlineLevel="1">
      <c r="A27" s="32" t="s">
        <v>960</v>
      </c>
      <c r="B27" s="33" t="s">
        <v>7</v>
      </c>
      <c r="C27" s="32">
        <v>5.28</v>
      </c>
      <c r="D27" s="105"/>
    </row>
    <row r="28" spans="1:4" ht="15.75" outlineLevel="1">
      <c r="A28" s="32" t="s">
        <v>960</v>
      </c>
      <c r="B28" s="33" t="s">
        <v>8</v>
      </c>
      <c r="C28" s="34">
        <v>5.3</v>
      </c>
      <c r="D28" s="105"/>
    </row>
    <row r="29" spans="1:4" ht="15.75" outlineLevel="1">
      <c r="A29" s="32" t="s">
        <v>960</v>
      </c>
      <c r="B29" s="33" t="s">
        <v>9</v>
      </c>
      <c r="C29" s="32">
        <v>5.49</v>
      </c>
      <c r="D29" s="105"/>
    </row>
    <row r="30" spans="1:4" ht="15.75" outlineLevel="1">
      <c r="A30" s="32" t="s">
        <v>960</v>
      </c>
      <c r="B30" s="33" t="s">
        <v>10</v>
      </c>
      <c r="C30" s="32">
        <v>5.51</v>
      </c>
      <c r="D30" s="105"/>
    </row>
    <row r="31" spans="1:4" ht="15.75" outlineLevel="1">
      <c r="A31" s="32" t="s">
        <v>960</v>
      </c>
      <c r="B31" s="33" t="s">
        <v>11</v>
      </c>
      <c r="C31" s="32">
        <v>5.53</v>
      </c>
      <c r="D31" s="105"/>
    </row>
    <row r="32" spans="1:4" ht="15.75" outlineLevel="1">
      <c r="A32" s="32" t="s">
        <v>960</v>
      </c>
      <c r="B32" s="33" t="s">
        <v>12</v>
      </c>
      <c r="C32" s="32">
        <v>5.69</v>
      </c>
      <c r="D32" s="105"/>
    </row>
    <row r="33" spans="1:4" ht="15.75" outlineLevel="1">
      <c r="A33" s="32" t="s">
        <v>960</v>
      </c>
      <c r="B33" s="33" t="s">
        <v>13</v>
      </c>
      <c r="C33" s="32">
        <v>5.75</v>
      </c>
      <c r="D33" s="105"/>
    </row>
    <row r="34" spans="1:4" ht="15.75" outlineLevel="1">
      <c r="A34" s="32" t="s">
        <v>960</v>
      </c>
      <c r="B34" s="33" t="s">
        <v>14</v>
      </c>
      <c r="C34" s="34">
        <v>5.7</v>
      </c>
      <c r="D34" s="105"/>
    </row>
    <row r="35" spans="1:4" ht="15.75" outlineLevel="1">
      <c r="A35" s="32" t="s">
        <v>960</v>
      </c>
      <c r="B35" s="33" t="s">
        <v>15</v>
      </c>
      <c r="C35" s="32">
        <v>5.74</v>
      </c>
      <c r="D35" s="105"/>
    </row>
    <row r="36" spans="1:4" ht="15.75" outlineLevel="1">
      <c r="A36" s="32" t="s">
        <v>960</v>
      </c>
      <c r="B36" s="33" t="s">
        <v>16</v>
      </c>
      <c r="C36" s="32">
        <v>5.62</v>
      </c>
      <c r="D36" s="105"/>
    </row>
    <row r="37" spans="1:4" ht="15.75" outlineLevel="1">
      <c r="A37" s="32" t="s">
        <v>960</v>
      </c>
      <c r="B37" s="33" t="s">
        <v>17</v>
      </c>
      <c r="C37" s="32">
        <v>5.58</v>
      </c>
      <c r="D37" s="105"/>
    </row>
    <row r="38" spans="1:4" ht="15.75" outlineLevel="1">
      <c r="A38" s="32" t="s">
        <v>960</v>
      </c>
      <c r="B38" s="33" t="s">
        <v>18</v>
      </c>
      <c r="C38" s="32">
        <v>5.54</v>
      </c>
      <c r="D38" s="105"/>
    </row>
    <row r="39" spans="1:4" ht="15.75" outlineLevel="1">
      <c r="A39" s="32" t="s">
        <v>960</v>
      </c>
      <c r="B39" s="33" t="s">
        <v>19</v>
      </c>
      <c r="C39" s="32">
        <v>5.55</v>
      </c>
      <c r="D39" s="105"/>
    </row>
    <row r="40" spans="1:4" ht="15.75" outlineLevel="1">
      <c r="A40" s="32" t="s">
        <v>960</v>
      </c>
      <c r="B40" s="33" t="s">
        <v>20</v>
      </c>
      <c r="C40" s="32">
        <v>5.63</v>
      </c>
      <c r="D40" s="105"/>
    </row>
    <row r="41" spans="1:4" ht="15.75" outlineLevel="1">
      <c r="A41" s="32" t="s">
        <v>960</v>
      </c>
      <c r="B41" s="33" t="s">
        <v>21</v>
      </c>
      <c r="C41" s="32">
        <v>5.65</v>
      </c>
      <c r="D41" s="105"/>
    </row>
    <row r="42" spans="1:4" ht="15.75" outlineLevel="1">
      <c r="A42" s="32" t="s">
        <v>960</v>
      </c>
      <c r="B42" s="33" t="s">
        <v>22</v>
      </c>
      <c r="C42" s="32">
        <v>5.68</v>
      </c>
      <c r="D42" s="105"/>
    </row>
    <row r="43" spans="1:4" ht="15.75" outlineLevel="1">
      <c r="A43" s="32" t="s">
        <v>960</v>
      </c>
      <c r="B43" s="33" t="s">
        <v>23</v>
      </c>
      <c r="C43" s="32">
        <v>5.45</v>
      </c>
      <c r="D43" s="105"/>
    </row>
    <row r="44" spans="1:4" ht="15.75" outlineLevel="1">
      <c r="A44" s="32" t="s">
        <v>960</v>
      </c>
      <c r="B44" s="33" t="s">
        <v>24</v>
      </c>
      <c r="C44" s="32">
        <v>5.47</v>
      </c>
      <c r="D44" s="105"/>
    </row>
    <row r="45" spans="1:4" ht="15.75" outlineLevel="1">
      <c r="A45" s="32" t="s">
        <v>960</v>
      </c>
      <c r="B45" s="33" t="s">
        <v>25</v>
      </c>
      <c r="C45" s="32">
        <v>5.48</v>
      </c>
      <c r="D45" s="105"/>
    </row>
    <row r="46" spans="1:4" ht="15.75">
      <c r="A46" s="37" t="s">
        <v>960</v>
      </c>
      <c r="B46" s="33"/>
      <c r="C46" s="32"/>
      <c r="D46" s="105"/>
    </row>
    <row r="47" spans="1:4" ht="15.75" outlineLevel="1">
      <c r="A47" s="32" t="s">
        <v>965</v>
      </c>
      <c r="B47" s="33" t="s">
        <v>0</v>
      </c>
      <c r="C47" s="32">
        <v>5.0999999999999996</v>
      </c>
      <c r="D47" s="105"/>
    </row>
    <row r="48" spans="1:4" ht="15.75" outlineLevel="1">
      <c r="A48" s="32" t="s">
        <v>965</v>
      </c>
      <c r="B48" s="33" t="s">
        <v>1</v>
      </c>
      <c r="C48" s="32">
        <v>5.2</v>
      </c>
      <c r="D48" s="105"/>
    </row>
    <row r="49" spans="1:4" ht="15.75" outlineLevel="1">
      <c r="A49" s="32" t="s">
        <v>965</v>
      </c>
      <c r="B49" s="33" t="s">
        <v>2</v>
      </c>
      <c r="C49" s="32">
        <v>5.3</v>
      </c>
      <c r="D49" s="105"/>
    </row>
    <row r="50" spans="1:4" ht="15.75" outlineLevel="1">
      <c r="A50" s="32" t="s">
        <v>965</v>
      </c>
      <c r="B50" s="33" t="s">
        <v>143</v>
      </c>
      <c r="C50" s="32">
        <v>5.6</v>
      </c>
      <c r="D50" s="105"/>
    </row>
    <row r="51" spans="1:4" ht="15.75" outlineLevel="1">
      <c r="A51" s="32" t="s">
        <v>965</v>
      </c>
      <c r="B51" s="33" t="s">
        <v>1106</v>
      </c>
      <c r="C51" s="34">
        <v>5.0999999999999996</v>
      </c>
      <c r="D51" s="105"/>
    </row>
    <row r="52" spans="1:4" ht="15.75" outlineLevel="1">
      <c r="A52" s="32" t="s">
        <v>965</v>
      </c>
      <c r="B52" s="33" t="s">
        <v>1105</v>
      </c>
      <c r="C52" s="32">
        <v>5.14</v>
      </c>
      <c r="D52" s="105"/>
    </row>
    <row r="53" spans="1:4" ht="15.75" outlineLevel="1">
      <c r="A53" s="32" t="s">
        <v>965</v>
      </c>
      <c r="B53" s="33" t="s">
        <v>4</v>
      </c>
      <c r="C53" s="32">
        <v>5.19</v>
      </c>
      <c r="D53" s="105"/>
    </row>
    <row r="54" spans="1:4" ht="15.75" outlineLevel="1">
      <c r="A54" s="32" t="s">
        <v>965</v>
      </c>
      <c r="B54" s="33" t="s">
        <v>145</v>
      </c>
      <c r="C54" s="32">
        <v>5.24</v>
      </c>
      <c r="D54" s="105"/>
    </row>
    <row r="55" spans="1:4" ht="15.75" outlineLevel="1">
      <c r="A55" s="32" t="s">
        <v>965</v>
      </c>
      <c r="B55" s="33" t="s">
        <v>5</v>
      </c>
      <c r="C55" s="32">
        <v>5.26</v>
      </c>
      <c r="D55" s="105"/>
    </row>
    <row r="56" spans="1:4" ht="15.75" outlineLevel="1">
      <c r="A56" s="32" t="s">
        <v>965</v>
      </c>
      <c r="B56" s="33" t="s">
        <v>6</v>
      </c>
      <c r="C56" s="32">
        <v>5.27</v>
      </c>
      <c r="D56" s="105"/>
    </row>
    <row r="57" spans="1:4" ht="15.75" outlineLevel="1">
      <c r="A57" s="32" t="s">
        <v>965</v>
      </c>
      <c r="B57" s="33" t="s">
        <v>7</v>
      </c>
      <c r="C57" s="32">
        <v>5.28</v>
      </c>
      <c r="D57" s="105"/>
    </row>
    <row r="58" spans="1:4" ht="15.75" outlineLevel="1">
      <c r="A58" s="32" t="s">
        <v>965</v>
      </c>
      <c r="B58" s="33" t="s">
        <v>8</v>
      </c>
      <c r="C58" s="34">
        <v>5.3</v>
      </c>
      <c r="D58" s="105"/>
    </row>
    <row r="59" spans="1:4" ht="15.75" outlineLevel="1">
      <c r="A59" s="32" t="s">
        <v>965</v>
      </c>
      <c r="B59" s="33" t="s">
        <v>146</v>
      </c>
      <c r="C59" s="32">
        <v>5.31</v>
      </c>
      <c r="D59" s="105"/>
    </row>
    <row r="60" spans="1:4" ht="15.75" outlineLevel="1">
      <c r="A60" s="32" t="s">
        <v>965</v>
      </c>
      <c r="B60" s="33" t="s">
        <v>121</v>
      </c>
      <c r="C60" s="32">
        <v>5.36</v>
      </c>
      <c r="D60" s="105"/>
    </row>
    <row r="61" spans="1:4" ht="15.75" outlineLevel="1">
      <c r="A61" s="32" t="s">
        <v>965</v>
      </c>
      <c r="B61" s="33" t="s">
        <v>9</v>
      </c>
      <c r="C61" s="32">
        <v>5.49</v>
      </c>
      <c r="D61" s="105"/>
    </row>
    <row r="62" spans="1:4" ht="15.75" outlineLevel="1">
      <c r="A62" s="32" t="s">
        <v>965</v>
      </c>
      <c r="B62" s="33" t="s">
        <v>10</v>
      </c>
      <c r="C62" s="32">
        <v>5.51</v>
      </c>
      <c r="D62" s="105"/>
    </row>
    <row r="63" spans="1:4" ht="15.75" outlineLevel="1">
      <c r="A63" s="32" t="s">
        <v>965</v>
      </c>
      <c r="B63" s="33" t="s">
        <v>1107</v>
      </c>
      <c r="C63" s="32">
        <v>5.52</v>
      </c>
      <c r="D63" s="105"/>
    </row>
    <row r="64" spans="1:4" ht="15.75" outlineLevel="1">
      <c r="A64" s="32" t="s">
        <v>965</v>
      </c>
      <c r="B64" s="33" t="s">
        <v>11</v>
      </c>
      <c r="C64" s="32">
        <v>5.53</v>
      </c>
      <c r="D64" s="105"/>
    </row>
    <row r="65" spans="1:4" ht="15.75" outlineLevel="1">
      <c r="A65" s="32" t="s">
        <v>965</v>
      </c>
      <c r="B65" s="33" t="s">
        <v>12</v>
      </c>
      <c r="C65" s="32">
        <v>5.69</v>
      </c>
      <c r="D65" s="105"/>
    </row>
    <row r="66" spans="1:4" ht="15.75" outlineLevel="1">
      <c r="A66" s="32" t="s">
        <v>965</v>
      </c>
      <c r="B66" s="33" t="s">
        <v>909</v>
      </c>
      <c r="C66" s="34">
        <v>5.72</v>
      </c>
      <c r="D66" s="105"/>
    </row>
    <row r="67" spans="1:4" ht="15.75" outlineLevel="1">
      <c r="A67" s="32" t="s">
        <v>965</v>
      </c>
      <c r="B67" s="33" t="s">
        <v>13</v>
      </c>
      <c r="C67" s="32">
        <v>5.75</v>
      </c>
      <c r="D67" s="105"/>
    </row>
    <row r="68" spans="1:4" ht="15.75" outlineLevel="1">
      <c r="A68" s="32" t="s">
        <v>965</v>
      </c>
      <c r="B68" s="33" t="s">
        <v>14</v>
      </c>
      <c r="C68" s="34">
        <v>5.7</v>
      </c>
      <c r="D68" s="105"/>
    </row>
    <row r="69" spans="1:4" ht="15.75" outlineLevel="1">
      <c r="A69" s="32" t="s">
        <v>965</v>
      </c>
      <c r="B69" s="33" t="s">
        <v>15</v>
      </c>
      <c r="C69" s="32">
        <v>5.74</v>
      </c>
      <c r="D69" s="105"/>
    </row>
    <row r="70" spans="1:4" ht="15.75" outlineLevel="1">
      <c r="A70" s="32" t="s">
        <v>965</v>
      </c>
      <c r="B70" s="33" t="s">
        <v>410</v>
      </c>
      <c r="C70" s="32">
        <v>5.76</v>
      </c>
      <c r="D70" s="105"/>
    </row>
    <row r="71" spans="1:4" ht="15.75" outlineLevel="1">
      <c r="A71" s="32" t="s">
        <v>965</v>
      </c>
      <c r="B71" s="33" t="s">
        <v>830</v>
      </c>
      <c r="C71" s="32">
        <v>5.89</v>
      </c>
      <c r="D71" s="104" t="s">
        <v>1104</v>
      </c>
    </row>
    <row r="72" spans="1:4" ht="15.75" outlineLevel="1">
      <c r="A72" s="32" t="s">
        <v>965</v>
      </c>
      <c r="B72" s="33" t="s">
        <v>17</v>
      </c>
      <c r="C72" s="32">
        <v>5.58</v>
      </c>
      <c r="D72" s="105"/>
    </row>
    <row r="73" spans="1:4" ht="15.75" outlineLevel="1">
      <c r="A73" s="32" t="s">
        <v>965</v>
      </c>
      <c r="B73" s="33" t="s">
        <v>16</v>
      </c>
      <c r="C73" s="32">
        <v>5.62</v>
      </c>
      <c r="D73" s="105"/>
    </row>
    <row r="74" spans="1:4" ht="15.75" outlineLevel="1">
      <c r="A74" s="32" t="s">
        <v>965</v>
      </c>
      <c r="B74" s="33" t="s">
        <v>18</v>
      </c>
      <c r="C74" s="32">
        <v>5.54</v>
      </c>
      <c r="D74" s="105"/>
    </row>
    <row r="75" spans="1:4" ht="15.75" outlineLevel="1">
      <c r="A75" s="32" t="s">
        <v>965</v>
      </c>
      <c r="B75" s="33" t="s">
        <v>19</v>
      </c>
      <c r="C75" s="32">
        <v>5.55</v>
      </c>
      <c r="D75" s="105"/>
    </row>
    <row r="76" spans="1:4" ht="15.75" outlineLevel="1">
      <c r="A76" s="32" t="s">
        <v>965</v>
      </c>
      <c r="B76" s="33" t="s">
        <v>20</v>
      </c>
      <c r="C76" s="32">
        <v>5.63</v>
      </c>
      <c r="D76" s="105"/>
    </row>
    <row r="77" spans="1:4" ht="15.75" outlineLevel="1">
      <c r="A77" s="32" t="s">
        <v>965</v>
      </c>
      <c r="B77" s="33" t="s">
        <v>21</v>
      </c>
      <c r="C77" s="32">
        <v>5.65</v>
      </c>
      <c r="D77" s="105"/>
    </row>
    <row r="78" spans="1:4" ht="15.75" outlineLevel="1">
      <c r="A78" s="32" t="s">
        <v>965</v>
      </c>
      <c r="B78" s="33" t="s">
        <v>162</v>
      </c>
      <c r="C78" s="32">
        <v>5.66</v>
      </c>
      <c r="D78" s="105"/>
    </row>
    <row r="79" spans="1:4" ht="15.75" outlineLevel="1">
      <c r="A79" s="32" t="s">
        <v>965</v>
      </c>
      <c r="B79" s="33" t="s">
        <v>22</v>
      </c>
      <c r="C79" s="32">
        <v>5.68</v>
      </c>
      <c r="D79" s="105"/>
    </row>
    <row r="80" spans="1:4" ht="15.75" outlineLevel="1">
      <c r="A80" s="32" t="s">
        <v>965</v>
      </c>
      <c r="B80" s="33" t="s">
        <v>23</v>
      </c>
      <c r="C80" s="32">
        <v>5.45</v>
      </c>
      <c r="D80" s="105"/>
    </row>
    <row r="81" spans="1:4" ht="15.75" outlineLevel="1">
      <c r="A81" s="32" t="s">
        <v>965</v>
      </c>
      <c r="B81" s="33" t="s">
        <v>24</v>
      </c>
      <c r="C81" s="32">
        <v>5.47</v>
      </c>
      <c r="D81" s="105"/>
    </row>
    <row r="82" spans="1:4" ht="15.75" outlineLevel="1">
      <c r="A82" s="32" t="s">
        <v>965</v>
      </c>
      <c r="B82" s="33" t="s">
        <v>25</v>
      </c>
      <c r="C82" s="32">
        <v>5.48</v>
      </c>
      <c r="D82" s="105"/>
    </row>
    <row r="83" spans="1:4" ht="15.75">
      <c r="A83" s="37" t="s">
        <v>965</v>
      </c>
      <c r="B83" s="33"/>
      <c r="C83" s="32"/>
      <c r="D83" s="105"/>
    </row>
    <row r="84" spans="1:4" ht="15.75" outlineLevel="1">
      <c r="A84" s="32" t="s">
        <v>966</v>
      </c>
      <c r="B84" s="33" t="s">
        <v>0</v>
      </c>
      <c r="C84" s="32">
        <v>5.0999999999999996</v>
      </c>
      <c r="D84" s="105"/>
    </row>
    <row r="85" spans="1:4" ht="15.75" outlineLevel="1">
      <c r="A85" s="32" t="s">
        <v>966</v>
      </c>
      <c r="B85" s="33" t="s">
        <v>1</v>
      </c>
      <c r="C85" s="32">
        <v>5.2</v>
      </c>
      <c r="D85" s="105"/>
    </row>
    <row r="86" spans="1:4" ht="15.75" outlineLevel="1">
      <c r="A86" s="32" t="s">
        <v>966</v>
      </c>
      <c r="B86" s="33" t="s">
        <v>2</v>
      </c>
      <c r="C86" s="32">
        <v>5.3</v>
      </c>
      <c r="D86" s="105"/>
    </row>
    <row r="87" spans="1:4" ht="15.75" outlineLevel="1">
      <c r="A87" s="32" t="s">
        <v>966</v>
      </c>
      <c r="B87" s="33" t="s">
        <v>143</v>
      </c>
      <c r="C87" s="32">
        <v>5.6</v>
      </c>
      <c r="D87" s="105"/>
    </row>
    <row r="88" spans="1:4" ht="15.75" outlineLevel="1">
      <c r="A88" s="32" t="s">
        <v>966</v>
      </c>
      <c r="B88" s="33" t="s">
        <v>1106</v>
      </c>
      <c r="C88" s="34">
        <v>5.0999999999999996</v>
      </c>
      <c r="D88" s="105"/>
    </row>
    <row r="89" spans="1:4" ht="15.75" outlineLevel="1">
      <c r="A89" s="32" t="s">
        <v>966</v>
      </c>
      <c r="B89" s="33" t="s">
        <v>1105</v>
      </c>
      <c r="C89" s="32">
        <v>5.14</v>
      </c>
      <c r="D89" s="105"/>
    </row>
    <row r="90" spans="1:4" ht="15.75" outlineLevel="1">
      <c r="A90" s="32" t="s">
        <v>966</v>
      </c>
      <c r="B90" s="33" t="s">
        <v>4</v>
      </c>
      <c r="C90" s="32">
        <v>5.19</v>
      </c>
      <c r="D90" s="105"/>
    </row>
    <row r="91" spans="1:4" ht="15.75" outlineLevel="1">
      <c r="A91" s="32" t="s">
        <v>966</v>
      </c>
      <c r="B91" s="33" t="s">
        <v>145</v>
      </c>
      <c r="C91" s="32">
        <v>5.24</v>
      </c>
      <c r="D91" s="105"/>
    </row>
    <row r="92" spans="1:4" ht="15.75" outlineLevel="1">
      <c r="A92" s="32" t="s">
        <v>966</v>
      </c>
      <c r="B92" s="33" t="s">
        <v>5</v>
      </c>
      <c r="C92" s="32">
        <v>5.26</v>
      </c>
      <c r="D92" s="105"/>
    </row>
    <row r="93" spans="1:4" ht="15.75" outlineLevel="1">
      <c r="A93" s="32" t="s">
        <v>966</v>
      </c>
      <c r="B93" s="33" t="s">
        <v>6</v>
      </c>
      <c r="C93" s="32">
        <v>5.27</v>
      </c>
      <c r="D93" s="105"/>
    </row>
    <row r="94" spans="1:4" ht="15.75" outlineLevel="1">
      <c r="A94" s="32" t="s">
        <v>966</v>
      </c>
      <c r="B94" s="33" t="s">
        <v>7</v>
      </c>
      <c r="C94" s="32">
        <v>5.28</v>
      </c>
      <c r="D94" s="105"/>
    </row>
    <row r="95" spans="1:4" ht="15.75" outlineLevel="1">
      <c r="A95" s="32" t="s">
        <v>966</v>
      </c>
      <c r="B95" s="33" t="s">
        <v>326</v>
      </c>
      <c r="C95" s="32">
        <v>5.29</v>
      </c>
      <c r="D95" s="105"/>
    </row>
    <row r="96" spans="1:4" ht="15.75" outlineLevel="1">
      <c r="A96" s="32" t="s">
        <v>966</v>
      </c>
      <c r="B96" s="33" t="s">
        <v>8</v>
      </c>
      <c r="C96" s="34">
        <v>5.3</v>
      </c>
      <c r="D96" s="105"/>
    </row>
    <row r="97" spans="1:4" ht="15.75" outlineLevel="1">
      <c r="A97" s="32" t="s">
        <v>966</v>
      </c>
      <c r="B97" s="33" t="s">
        <v>146</v>
      </c>
      <c r="C97" s="32">
        <v>5.31</v>
      </c>
      <c r="D97" s="105"/>
    </row>
    <row r="98" spans="1:4" ht="15.75" outlineLevel="1">
      <c r="A98" s="32" t="s">
        <v>966</v>
      </c>
      <c r="B98" s="33" t="s">
        <v>121</v>
      </c>
      <c r="C98" s="32">
        <v>5.36</v>
      </c>
      <c r="D98" s="105"/>
    </row>
    <row r="99" spans="1:4" ht="15.75" outlineLevel="1">
      <c r="A99" s="32" t="s">
        <v>966</v>
      </c>
      <c r="B99" s="33" t="s">
        <v>9</v>
      </c>
      <c r="C99" s="32">
        <v>5.49</v>
      </c>
      <c r="D99" s="105"/>
    </row>
    <row r="100" spans="1:4" ht="15.75" outlineLevel="1">
      <c r="A100" s="32" t="s">
        <v>966</v>
      </c>
      <c r="B100" s="33" t="s">
        <v>10</v>
      </c>
      <c r="C100" s="32">
        <v>5.51</v>
      </c>
      <c r="D100" s="105"/>
    </row>
    <row r="101" spans="1:4" ht="15.75" outlineLevel="1">
      <c r="A101" s="32" t="s">
        <v>966</v>
      </c>
      <c r="B101" s="33" t="s">
        <v>1107</v>
      </c>
      <c r="C101" s="32">
        <v>5.52</v>
      </c>
      <c r="D101" s="105"/>
    </row>
    <row r="102" spans="1:4" ht="15.75" outlineLevel="1">
      <c r="A102" s="32" t="s">
        <v>966</v>
      </c>
      <c r="B102" s="33" t="s">
        <v>11</v>
      </c>
      <c r="C102" s="32">
        <v>5.53</v>
      </c>
      <c r="D102" s="105"/>
    </row>
    <row r="103" spans="1:4" ht="15.75" outlineLevel="1">
      <c r="A103" s="32" t="s">
        <v>966</v>
      </c>
      <c r="B103" s="33" t="s">
        <v>12</v>
      </c>
      <c r="C103" s="32">
        <v>5.69</v>
      </c>
      <c r="D103" s="105"/>
    </row>
    <row r="104" spans="1:4" ht="15.75" outlineLevel="1">
      <c r="A104" s="32" t="s">
        <v>966</v>
      </c>
      <c r="B104" s="33" t="s">
        <v>13</v>
      </c>
      <c r="C104" s="32">
        <v>5.75</v>
      </c>
      <c r="D104" s="105"/>
    </row>
    <row r="105" spans="1:4" ht="15.75" outlineLevel="1">
      <c r="A105" s="32" t="s">
        <v>966</v>
      </c>
      <c r="B105" s="33" t="s">
        <v>14</v>
      </c>
      <c r="C105" s="34">
        <v>5.7</v>
      </c>
      <c r="D105" s="105"/>
    </row>
    <row r="106" spans="1:4" ht="15.75" outlineLevel="1">
      <c r="A106" s="32" t="s">
        <v>966</v>
      </c>
      <c r="B106" s="33" t="s">
        <v>15</v>
      </c>
      <c r="C106" s="32">
        <v>5.74</v>
      </c>
      <c r="D106" s="105"/>
    </row>
    <row r="107" spans="1:4" ht="15.75" outlineLevel="1">
      <c r="A107" s="32" t="s">
        <v>966</v>
      </c>
      <c r="B107" s="33" t="s">
        <v>410</v>
      </c>
      <c r="C107" s="32">
        <v>5.76</v>
      </c>
      <c r="D107" s="105"/>
    </row>
    <row r="108" spans="1:4" ht="15.75" outlineLevel="1">
      <c r="A108" s="32" t="s">
        <v>966</v>
      </c>
      <c r="B108" s="33" t="s">
        <v>830</v>
      </c>
      <c r="C108" s="32">
        <v>5.89</v>
      </c>
      <c r="D108" s="104" t="s">
        <v>1104</v>
      </c>
    </row>
    <row r="109" spans="1:4" ht="15.75" outlineLevel="1">
      <c r="A109" s="32" t="s">
        <v>966</v>
      </c>
      <c r="B109" s="33" t="s">
        <v>17</v>
      </c>
      <c r="C109" s="32">
        <v>5.58</v>
      </c>
      <c r="D109" s="105"/>
    </row>
    <row r="110" spans="1:4" ht="15.75" outlineLevel="1">
      <c r="A110" s="32" t="s">
        <v>966</v>
      </c>
      <c r="B110" s="33" t="s">
        <v>16</v>
      </c>
      <c r="C110" s="32">
        <v>5.62</v>
      </c>
      <c r="D110" s="105"/>
    </row>
    <row r="111" spans="1:4" ht="15.75" outlineLevel="1">
      <c r="A111" s="32" t="s">
        <v>966</v>
      </c>
      <c r="B111" s="33" t="s">
        <v>18</v>
      </c>
      <c r="C111" s="32">
        <v>5.54</v>
      </c>
      <c r="D111" s="105"/>
    </row>
    <row r="112" spans="1:4" ht="15.75" outlineLevel="1">
      <c r="A112" s="32" t="s">
        <v>966</v>
      </c>
      <c r="B112" s="33" t="s">
        <v>19</v>
      </c>
      <c r="C112" s="32">
        <v>5.55</v>
      </c>
      <c r="D112" s="105"/>
    </row>
    <row r="113" spans="1:4" ht="15.75" outlineLevel="1">
      <c r="A113" s="32" t="s">
        <v>966</v>
      </c>
      <c r="B113" s="33" t="s">
        <v>21</v>
      </c>
      <c r="C113" s="32">
        <v>5.65</v>
      </c>
      <c r="D113" s="105"/>
    </row>
    <row r="114" spans="1:4" ht="15.75" outlineLevel="1">
      <c r="A114" s="32" t="s">
        <v>966</v>
      </c>
      <c r="B114" s="33" t="s">
        <v>162</v>
      </c>
      <c r="C114" s="32">
        <v>5.66</v>
      </c>
      <c r="D114" s="105"/>
    </row>
    <row r="115" spans="1:4" ht="15.75" outlineLevel="1">
      <c r="A115" s="32" t="s">
        <v>966</v>
      </c>
      <c r="B115" s="33" t="s">
        <v>22</v>
      </c>
      <c r="C115" s="32">
        <v>5.68</v>
      </c>
      <c r="D115" s="105"/>
    </row>
    <row r="116" spans="1:4" ht="15.75" outlineLevel="1">
      <c r="A116" s="32" t="s">
        <v>966</v>
      </c>
      <c r="B116" s="33" t="s">
        <v>23</v>
      </c>
      <c r="C116" s="32">
        <v>5.45</v>
      </c>
      <c r="D116" s="105"/>
    </row>
    <row r="117" spans="1:4" ht="15.75" outlineLevel="1">
      <c r="A117" s="32" t="s">
        <v>966</v>
      </c>
      <c r="B117" s="33" t="s">
        <v>24</v>
      </c>
      <c r="C117" s="32">
        <v>5.47</v>
      </c>
      <c r="D117" s="105"/>
    </row>
    <row r="118" spans="1:4" ht="15.75" outlineLevel="1">
      <c r="A118" s="32" t="s">
        <v>966</v>
      </c>
      <c r="B118" s="33" t="s">
        <v>25</v>
      </c>
      <c r="C118" s="32">
        <v>5.48</v>
      </c>
      <c r="D118" s="105"/>
    </row>
    <row r="119" spans="1:4" ht="15.75">
      <c r="A119" s="37" t="s">
        <v>966</v>
      </c>
      <c r="B119" s="33"/>
      <c r="C119" s="32"/>
      <c r="D119" s="105"/>
    </row>
    <row r="120" spans="1:4" ht="15.75" outlineLevel="1">
      <c r="A120" s="32" t="s">
        <v>1108</v>
      </c>
      <c r="B120" s="33" t="s">
        <v>0</v>
      </c>
      <c r="C120" s="32">
        <v>5.0999999999999996</v>
      </c>
      <c r="D120" s="105"/>
    </row>
    <row r="121" spans="1:4" ht="15.75" outlineLevel="1">
      <c r="A121" s="32" t="s">
        <v>1108</v>
      </c>
      <c r="B121" s="33" t="s">
        <v>1</v>
      </c>
      <c r="C121" s="32">
        <v>5.2</v>
      </c>
      <c r="D121" s="105"/>
    </row>
    <row r="122" spans="1:4" ht="15.75" outlineLevel="1">
      <c r="A122" s="32" t="s">
        <v>1108</v>
      </c>
      <c r="B122" s="33" t="s">
        <v>2</v>
      </c>
      <c r="C122" s="32">
        <v>5.3</v>
      </c>
      <c r="D122" s="105"/>
    </row>
    <row r="123" spans="1:4" ht="15.75" outlineLevel="1">
      <c r="A123" s="32" t="s">
        <v>1108</v>
      </c>
      <c r="B123" s="33" t="s">
        <v>143</v>
      </c>
      <c r="C123" s="32">
        <v>5.6</v>
      </c>
      <c r="D123" s="105"/>
    </row>
    <row r="124" spans="1:4" ht="15.75" outlineLevel="1">
      <c r="A124" s="32" t="s">
        <v>1108</v>
      </c>
      <c r="B124" s="33" t="s">
        <v>1106</v>
      </c>
      <c r="C124" s="34">
        <v>5.0999999999999996</v>
      </c>
      <c r="D124" s="105"/>
    </row>
    <row r="125" spans="1:4" ht="15.75" outlineLevel="1">
      <c r="A125" s="32" t="s">
        <v>1108</v>
      </c>
      <c r="B125" s="33" t="s">
        <v>1105</v>
      </c>
      <c r="C125" s="32">
        <v>5.14</v>
      </c>
      <c r="D125" s="105"/>
    </row>
    <row r="126" spans="1:4" ht="15.75" outlineLevel="1">
      <c r="A126" s="32" t="s">
        <v>1108</v>
      </c>
      <c r="B126" s="33" t="s">
        <v>4</v>
      </c>
      <c r="C126" s="32">
        <v>5.19</v>
      </c>
      <c r="D126" s="105"/>
    </row>
    <row r="127" spans="1:4" ht="15.75" outlineLevel="1">
      <c r="A127" s="32" t="s">
        <v>1108</v>
      </c>
      <c r="B127" s="33" t="s">
        <v>145</v>
      </c>
      <c r="C127" s="32">
        <v>5.24</v>
      </c>
      <c r="D127" s="105"/>
    </row>
    <row r="128" spans="1:4" ht="15.75" outlineLevel="1">
      <c r="A128" s="32" t="s">
        <v>1108</v>
      </c>
      <c r="B128" s="33" t="s">
        <v>5</v>
      </c>
      <c r="C128" s="32">
        <v>5.26</v>
      </c>
      <c r="D128" s="105"/>
    </row>
    <row r="129" spans="1:4" ht="15.75" outlineLevel="1">
      <c r="A129" s="32" t="s">
        <v>1108</v>
      </c>
      <c r="B129" s="33" t="s">
        <v>6</v>
      </c>
      <c r="C129" s="32">
        <v>5.27</v>
      </c>
      <c r="D129" s="105"/>
    </row>
    <row r="130" spans="1:4" ht="15.75" outlineLevel="1">
      <c r="A130" s="32" t="s">
        <v>1108</v>
      </c>
      <c r="B130" s="33" t="s">
        <v>7</v>
      </c>
      <c r="C130" s="32">
        <v>5.28</v>
      </c>
      <c r="D130" s="105"/>
    </row>
    <row r="131" spans="1:4" ht="15.75" outlineLevel="1">
      <c r="A131" s="32" t="s">
        <v>1108</v>
      </c>
      <c r="B131" s="33" t="s">
        <v>326</v>
      </c>
      <c r="C131" s="32">
        <v>5.29</v>
      </c>
      <c r="D131" s="105"/>
    </row>
    <row r="132" spans="1:4" ht="15.75" outlineLevel="1">
      <c r="A132" s="32" t="s">
        <v>1108</v>
      </c>
      <c r="B132" s="33" t="s">
        <v>8</v>
      </c>
      <c r="C132" s="34">
        <v>5.3</v>
      </c>
      <c r="D132" s="105"/>
    </row>
    <row r="133" spans="1:4" ht="15.75" outlineLevel="1">
      <c r="A133" s="32" t="s">
        <v>1108</v>
      </c>
      <c r="B133" s="33" t="s">
        <v>146</v>
      </c>
      <c r="C133" s="32">
        <v>5.31</v>
      </c>
      <c r="D133" s="105"/>
    </row>
    <row r="134" spans="1:4" ht="15.75" outlineLevel="1">
      <c r="A134" s="32" t="s">
        <v>1108</v>
      </c>
      <c r="B134" s="33" t="s">
        <v>121</v>
      </c>
      <c r="C134" s="32">
        <v>5.36</v>
      </c>
      <c r="D134" s="105"/>
    </row>
    <row r="135" spans="1:4" ht="15.75" outlineLevel="1">
      <c r="A135" s="32" t="s">
        <v>1108</v>
      </c>
      <c r="B135" s="33" t="s">
        <v>11</v>
      </c>
      <c r="C135" s="32">
        <v>5.53</v>
      </c>
      <c r="D135" s="105"/>
    </row>
    <row r="136" spans="1:4" ht="15.75" outlineLevel="1">
      <c r="A136" s="32" t="s">
        <v>1108</v>
      </c>
      <c r="B136" s="33" t="s">
        <v>17</v>
      </c>
      <c r="C136" s="32">
        <v>5.58</v>
      </c>
      <c r="D136" s="105"/>
    </row>
    <row r="137" spans="1:4" ht="15.75" outlineLevel="1">
      <c r="A137" s="32" t="s">
        <v>1108</v>
      </c>
      <c r="B137" s="33" t="s">
        <v>16</v>
      </c>
      <c r="C137" s="32">
        <v>5.62</v>
      </c>
      <c r="D137" s="105"/>
    </row>
    <row r="138" spans="1:4" ht="15.75" outlineLevel="1">
      <c r="A138" s="32" t="s">
        <v>1108</v>
      </c>
      <c r="B138" s="33" t="s">
        <v>18</v>
      </c>
      <c r="C138" s="32">
        <v>5.54</v>
      </c>
      <c r="D138" s="105"/>
    </row>
    <row r="139" spans="1:4" ht="15.75" outlineLevel="1">
      <c r="A139" s="32" t="s">
        <v>1108</v>
      </c>
      <c r="B139" s="33" t="s">
        <v>19</v>
      </c>
      <c r="C139" s="32">
        <v>5.55</v>
      </c>
      <c r="D139" s="105"/>
    </row>
    <row r="140" spans="1:4" ht="15.75" outlineLevel="1">
      <c r="A140" s="32" t="s">
        <v>1108</v>
      </c>
      <c r="B140" s="33" t="s">
        <v>20</v>
      </c>
      <c r="C140" s="32">
        <v>5.63</v>
      </c>
      <c r="D140" s="105"/>
    </row>
    <row r="141" spans="1:4" ht="15.75" outlineLevel="1">
      <c r="A141" s="32" t="s">
        <v>1108</v>
      </c>
      <c r="B141" s="33" t="s">
        <v>23</v>
      </c>
      <c r="C141" s="32">
        <v>5.45</v>
      </c>
      <c r="D141" s="105"/>
    </row>
    <row r="142" spans="1:4" ht="15.75" outlineLevel="1">
      <c r="A142" s="32" t="s">
        <v>1108</v>
      </c>
      <c r="B142" s="33" t="s">
        <v>24</v>
      </c>
      <c r="C142" s="32">
        <v>5.47</v>
      </c>
      <c r="D142" s="105"/>
    </row>
    <row r="143" spans="1:4" ht="15.75" outlineLevel="1">
      <c r="A143" s="32" t="s">
        <v>1108</v>
      </c>
      <c r="B143" s="33" t="s">
        <v>25</v>
      </c>
      <c r="C143" s="32">
        <v>5.48</v>
      </c>
      <c r="D143" s="105"/>
    </row>
    <row r="144" spans="1:4" ht="15.75">
      <c r="A144" s="37" t="s">
        <v>1108</v>
      </c>
      <c r="B144" s="33"/>
      <c r="C144" s="32"/>
      <c r="D144" s="105"/>
    </row>
    <row r="145" spans="1:4" ht="15.75" outlineLevel="1">
      <c r="A145" s="32" t="s">
        <v>471</v>
      </c>
      <c r="B145" s="33" t="s">
        <v>0</v>
      </c>
      <c r="C145" s="32">
        <v>5.0999999999999996</v>
      </c>
      <c r="D145" s="105"/>
    </row>
    <row r="146" spans="1:4" ht="15.75" outlineLevel="1">
      <c r="A146" s="32" t="s">
        <v>471</v>
      </c>
      <c r="B146" s="33" t="s">
        <v>1</v>
      </c>
      <c r="C146" s="32">
        <v>5.2</v>
      </c>
      <c r="D146" s="105"/>
    </row>
    <row r="147" spans="1:4" ht="15.75" outlineLevel="1">
      <c r="A147" s="32" t="s">
        <v>471</v>
      </c>
      <c r="B147" s="33" t="s">
        <v>2</v>
      </c>
      <c r="C147" s="32">
        <v>5.3</v>
      </c>
      <c r="D147" s="105"/>
    </row>
    <row r="148" spans="1:4" ht="15.75" outlineLevel="1">
      <c r="A148" s="32" t="s">
        <v>471</v>
      </c>
      <c r="B148" s="33" t="s">
        <v>143</v>
      </c>
      <c r="C148" s="32">
        <v>5.6</v>
      </c>
      <c r="D148" s="105"/>
    </row>
    <row r="149" spans="1:4" ht="15.75" outlineLevel="1">
      <c r="A149" s="32" t="s">
        <v>471</v>
      </c>
      <c r="B149" s="33" t="s">
        <v>1106</v>
      </c>
      <c r="C149" s="34">
        <v>5.0999999999999996</v>
      </c>
      <c r="D149" s="105"/>
    </row>
    <row r="150" spans="1:4" ht="15.75" outlineLevel="1">
      <c r="A150" s="32" t="s">
        <v>471</v>
      </c>
      <c r="B150" s="33" t="s">
        <v>1105</v>
      </c>
      <c r="C150" s="32">
        <v>5.14</v>
      </c>
      <c r="D150" s="105"/>
    </row>
    <row r="151" spans="1:4" ht="15.75" outlineLevel="1">
      <c r="A151" s="32" t="s">
        <v>471</v>
      </c>
      <c r="B151" s="33" t="s">
        <v>4</v>
      </c>
      <c r="C151" s="32">
        <v>5.19</v>
      </c>
      <c r="D151" s="105"/>
    </row>
    <row r="152" spans="1:4" ht="15.75" outlineLevel="1">
      <c r="A152" s="32" t="s">
        <v>471</v>
      </c>
      <c r="B152" s="33" t="s">
        <v>145</v>
      </c>
      <c r="C152" s="32">
        <v>5.24</v>
      </c>
      <c r="D152" s="105"/>
    </row>
    <row r="153" spans="1:4" ht="15.75" outlineLevel="1">
      <c r="A153" s="32" t="s">
        <v>471</v>
      </c>
      <c r="B153" s="33" t="s">
        <v>5</v>
      </c>
      <c r="C153" s="32">
        <v>5.26</v>
      </c>
      <c r="D153" s="105"/>
    </row>
    <row r="154" spans="1:4" ht="15.75" outlineLevel="1">
      <c r="A154" s="32" t="s">
        <v>471</v>
      </c>
      <c r="B154" s="33" t="s">
        <v>6</v>
      </c>
      <c r="C154" s="32">
        <v>5.27</v>
      </c>
      <c r="D154" s="105"/>
    </row>
    <row r="155" spans="1:4" ht="15.75" outlineLevel="1">
      <c r="A155" s="32" t="s">
        <v>471</v>
      </c>
      <c r="B155" s="33" t="s">
        <v>7</v>
      </c>
      <c r="C155" s="32">
        <v>5.28</v>
      </c>
      <c r="D155" s="105"/>
    </row>
    <row r="156" spans="1:4" ht="15.75" outlineLevel="1">
      <c r="A156" s="32" t="s">
        <v>471</v>
      </c>
      <c r="B156" s="33" t="s">
        <v>8</v>
      </c>
      <c r="C156" s="34">
        <v>5.3</v>
      </c>
      <c r="D156" s="105"/>
    </row>
    <row r="157" spans="1:4" ht="15.75" outlineLevel="1">
      <c r="A157" s="32" t="s">
        <v>471</v>
      </c>
      <c r="B157" s="33" t="s">
        <v>569</v>
      </c>
      <c r="C157" s="32">
        <v>5.32</v>
      </c>
      <c r="D157" s="105"/>
    </row>
    <row r="158" spans="1:4" ht="15.75" outlineLevel="1">
      <c r="A158" s="32" t="s">
        <v>471</v>
      </c>
      <c r="B158" s="33" t="s">
        <v>121</v>
      </c>
      <c r="C158" s="32">
        <v>5.36</v>
      </c>
      <c r="D158" s="105"/>
    </row>
    <row r="159" spans="1:4" ht="15.75" outlineLevel="1">
      <c r="A159" s="32" t="s">
        <v>471</v>
      </c>
      <c r="B159" s="33" t="s">
        <v>11</v>
      </c>
      <c r="C159" s="32">
        <v>5.53</v>
      </c>
      <c r="D159" s="105"/>
    </row>
    <row r="160" spans="1:4" ht="15.75" outlineLevel="1">
      <c r="A160" s="32" t="s">
        <v>471</v>
      </c>
      <c r="B160" s="33" t="s">
        <v>17</v>
      </c>
      <c r="C160" s="32">
        <v>5.58</v>
      </c>
      <c r="D160" s="105"/>
    </row>
    <row r="161" spans="1:4" ht="15.75" outlineLevel="1">
      <c r="A161" s="32" t="s">
        <v>471</v>
      </c>
      <c r="B161" s="33" t="s">
        <v>18</v>
      </c>
      <c r="C161" s="32">
        <v>5.54</v>
      </c>
      <c r="D161" s="105"/>
    </row>
    <row r="162" spans="1:4" ht="15.75" outlineLevel="1">
      <c r="A162" s="32" t="s">
        <v>471</v>
      </c>
      <c r="B162" s="33" t="s">
        <v>19</v>
      </c>
      <c r="C162" s="32">
        <v>5.55</v>
      </c>
      <c r="D162" s="105"/>
    </row>
    <row r="163" spans="1:4" ht="15.75" outlineLevel="1">
      <c r="A163" s="32" t="s">
        <v>471</v>
      </c>
      <c r="B163" s="33" t="s">
        <v>16</v>
      </c>
      <c r="C163" s="32">
        <v>5.62</v>
      </c>
      <c r="D163" s="105"/>
    </row>
    <row r="164" spans="1:4" ht="15.75" outlineLevel="1">
      <c r="A164" s="32" t="s">
        <v>471</v>
      </c>
      <c r="B164" s="33" t="s">
        <v>20</v>
      </c>
      <c r="C164" s="32">
        <v>5.63</v>
      </c>
      <c r="D164" s="105"/>
    </row>
    <row r="165" spans="1:4" ht="15.75" outlineLevel="1">
      <c r="A165" s="32" t="s">
        <v>471</v>
      </c>
      <c r="B165" s="33" t="s">
        <v>23</v>
      </c>
      <c r="C165" s="32">
        <v>5.45</v>
      </c>
      <c r="D165" s="105"/>
    </row>
    <row r="166" spans="1:4" ht="15.75" outlineLevel="1">
      <c r="A166" s="32" t="s">
        <v>471</v>
      </c>
      <c r="B166" s="33" t="s">
        <v>24</v>
      </c>
      <c r="C166" s="32">
        <v>5.47</v>
      </c>
      <c r="D166" s="105"/>
    </row>
    <row r="167" spans="1:4" ht="15.75" outlineLevel="1">
      <c r="A167" s="32" t="s">
        <v>471</v>
      </c>
      <c r="B167" s="33" t="s">
        <v>25</v>
      </c>
      <c r="C167" s="32">
        <v>5.48</v>
      </c>
      <c r="D167" s="105"/>
    </row>
    <row r="168" spans="1:4" ht="15.75">
      <c r="A168" s="37" t="s">
        <v>471</v>
      </c>
      <c r="B168" s="33"/>
      <c r="C168" s="32"/>
      <c r="D168" s="105"/>
    </row>
    <row r="169" spans="1:4" ht="15.75" outlineLevel="1">
      <c r="A169" s="32" t="s">
        <v>986</v>
      </c>
      <c r="B169" s="33" t="s">
        <v>0</v>
      </c>
      <c r="C169" s="32">
        <v>5.0999999999999996</v>
      </c>
      <c r="D169" s="105"/>
    </row>
    <row r="170" spans="1:4" ht="15.75" outlineLevel="1">
      <c r="A170" s="32" t="s">
        <v>986</v>
      </c>
      <c r="B170" s="33" t="s">
        <v>1</v>
      </c>
      <c r="C170" s="32">
        <v>5.2</v>
      </c>
      <c r="D170" s="105"/>
    </row>
    <row r="171" spans="1:4" ht="15.75" outlineLevel="1">
      <c r="A171" s="32" t="s">
        <v>986</v>
      </c>
      <c r="B171" s="33" t="s">
        <v>2</v>
      </c>
      <c r="C171" s="32">
        <v>5.3</v>
      </c>
      <c r="D171" s="105"/>
    </row>
    <row r="172" spans="1:4" ht="15.75" outlineLevel="1">
      <c r="A172" s="32" t="s">
        <v>986</v>
      </c>
      <c r="B172" s="33" t="s">
        <v>143</v>
      </c>
      <c r="C172" s="32">
        <v>5.6</v>
      </c>
      <c r="D172" s="105"/>
    </row>
    <row r="173" spans="1:4" ht="15.75" outlineLevel="1">
      <c r="A173" s="32" t="s">
        <v>986</v>
      </c>
      <c r="B173" s="33" t="s">
        <v>1106</v>
      </c>
      <c r="C173" s="34">
        <v>5.0999999999999996</v>
      </c>
      <c r="D173" s="105"/>
    </row>
    <row r="174" spans="1:4" ht="15.75" outlineLevel="1">
      <c r="A174" s="32" t="s">
        <v>986</v>
      </c>
      <c r="B174" s="33" t="s">
        <v>1105</v>
      </c>
      <c r="C174" s="32">
        <v>5.14</v>
      </c>
      <c r="D174" s="105"/>
    </row>
    <row r="175" spans="1:4" ht="15.75" outlineLevel="1">
      <c r="A175" s="32" t="s">
        <v>986</v>
      </c>
      <c r="B175" s="33" t="s">
        <v>4</v>
      </c>
      <c r="C175" s="32">
        <v>5.19</v>
      </c>
      <c r="D175" s="105"/>
    </row>
    <row r="176" spans="1:4" ht="15.75" outlineLevel="1">
      <c r="A176" s="32" t="s">
        <v>986</v>
      </c>
      <c r="B176" s="33" t="s">
        <v>145</v>
      </c>
      <c r="C176" s="32">
        <v>5.24</v>
      </c>
      <c r="D176" s="105"/>
    </row>
    <row r="177" spans="1:4" ht="15.75" outlineLevel="1">
      <c r="A177" s="32" t="s">
        <v>986</v>
      </c>
      <c r="B177" s="33" t="s">
        <v>5</v>
      </c>
      <c r="C177" s="32">
        <v>5.26</v>
      </c>
      <c r="D177" s="105"/>
    </row>
    <row r="178" spans="1:4" ht="15.75" outlineLevel="1">
      <c r="A178" s="32" t="s">
        <v>986</v>
      </c>
      <c r="B178" s="33" t="s">
        <v>6</v>
      </c>
      <c r="C178" s="32">
        <v>5.27</v>
      </c>
      <c r="D178" s="105"/>
    </row>
    <row r="179" spans="1:4" ht="15.75" outlineLevel="1">
      <c r="A179" s="32" t="s">
        <v>986</v>
      </c>
      <c r="B179" s="33" t="s">
        <v>7</v>
      </c>
      <c r="C179" s="32">
        <v>5.28</v>
      </c>
      <c r="D179" s="105"/>
    </row>
    <row r="180" spans="1:4" ht="15.75" outlineLevel="1">
      <c r="A180" s="32" t="s">
        <v>986</v>
      </c>
      <c r="B180" s="33" t="s">
        <v>326</v>
      </c>
      <c r="C180" s="32">
        <v>5.29</v>
      </c>
      <c r="D180" s="105"/>
    </row>
    <row r="181" spans="1:4" ht="15.75" outlineLevel="1">
      <c r="A181" s="32" t="s">
        <v>986</v>
      </c>
      <c r="B181" s="33" t="s">
        <v>8</v>
      </c>
      <c r="C181" s="34">
        <v>5.3</v>
      </c>
      <c r="D181" s="105"/>
    </row>
    <row r="182" spans="1:4" ht="15.75" outlineLevel="1">
      <c r="A182" s="32" t="s">
        <v>986</v>
      </c>
      <c r="B182" s="33" t="s">
        <v>569</v>
      </c>
      <c r="C182" s="32">
        <v>5.32</v>
      </c>
      <c r="D182" s="105"/>
    </row>
    <row r="183" spans="1:4" ht="15.75" outlineLevel="1">
      <c r="A183" s="32" t="s">
        <v>986</v>
      </c>
      <c r="B183" s="33" t="s">
        <v>121</v>
      </c>
      <c r="C183" s="32">
        <v>5.36</v>
      </c>
      <c r="D183" s="105"/>
    </row>
    <row r="184" spans="1:4" ht="15.75" outlineLevel="1">
      <c r="A184" s="32" t="s">
        <v>986</v>
      </c>
      <c r="B184" s="33" t="s">
        <v>11</v>
      </c>
      <c r="C184" s="32">
        <v>5.53</v>
      </c>
      <c r="D184" s="105"/>
    </row>
    <row r="185" spans="1:4" ht="15.75" outlineLevel="1">
      <c r="A185" s="32" t="s">
        <v>986</v>
      </c>
      <c r="B185" s="33" t="s">
        <v>17</v>
      </c>
      <c r="C185" s="32">
        <v>5.58</v>
      </c>
      <c r="D185" s="105"/>
    </row>
    <row r="186" spans="1:4" ht="15.75" outlineLevel="1">
      <c r="A186" s="32" t="s">
        <v>986</v>
      </c>
      <c r="B186" s="33" t="s">
        <v>18</v>
      </c>
      <c r="C186" s="32">
        <v>5.54</v>
      </c>
      <c r="D186" s="105"/>
    </row>
    <row r="187" spans="1:4" ht="15.75" outlineLevel="1">
      <c r="A187" s="32" t="s">
        <v>986</v>
      </c>
      <c r="B187" s="33" t="s">
        <v>19</v>
      </c>
      <c r="C187" s="32">
        <v>5.55</v>
      </c>
      <c r="D187" s="105"/>
    </row>
    <row r="188" spans="1:4" ht="15.75" outlineLevel="1">
      <c r="A188" s="32" t="s">
        <v>986</v>
      </c>
      <c r="B188" s="33" t="s">
        <v>20</v>
      </c>
      <c r="C188" s="32">
        <v>5.63</v>
      </c>
      <c r="D188" s="105"/>
    </row>
    <row r="189" spans="1:4" ht="15.75" outlineLevel="1">
      <c r="A189" s="32" t="s">
        <v>986</v>
      </c>
      <c r="B189" s="33" t="s">
        <v>23</v>
      </c>
      <c r="C189" s="32">
        <v>5.45</v>
      </c>
      <c r="D189" s="105"/>
    </row>
    <row r="190" spans="1:4" ht="15.75" outlineLevel="1">
      <c r="A190" s="32" t="s">
        <v>986</v>
      </c>
      <c r="B190" s="33" t="s">
        <v>24</v>
      </c>
      <c r="C190" s="32">
        <v>5.47</v>
      </c>
      <c r="D190" s="105"/>
    </row>
    <row r="191" spans="1:4" ht="15.75" outlineLevel="1">
      <c r="A191" s="32" t="s">
        <v>986</v>
      </c>
      <c r="B191" s="33" t="s">
        <v>25</v>
      </c>
      <c r="C191" s="32">
        <v>5.48</v>
      </c>
      <c r="D191" s="105"/>
    </row>
    <row r="192" spans="1:4" ht="15.75">
      <c r="A192" s="37" t="s">
        <v>986</v>
      </c>
      <c r="B192" s="33"/>
      <c r="C192" s="32"/>
      <c r="D192" s="105"/>
    </row>
    <row r="193" spans="1:4" ht="15.75" outlineLevel="1">
      <c r="A193" s="32" t="s">
        <v>1109</v>
      </c>
      <c r="B193" s="33" t="s">
        <v>0</v>
      </c>
      <c r="C193" s="32">
        <v>5.0999999999999996</v>
      </c>
      <c r="D193" s="105"/>
    </row>
    <row r="194" spans="1:4" ht="15.75" outlineLevel="1">
      <c r="A194" s="32" t="s">
        <v>1109</v>
      </c>
      <c r="B194" s="33" t="s">
        <v>1</v>
      </c>
      <c r="C194" s="32">
        <v>5.2</v>
      </c>
      <c r="D194" s="105"/>
    </row>
    <row r="195" spans="1:4" ht="15.75" outlineLevel="1">
      <c r="A195" s="32" t="s">
        <v>1109</v>
      </c>
      <c r="B195" s="33" t="s">
        <v>2</v>
      </c>
      <c r="C195" s="32">
        <v>5.3</v>
      </c>
      <c r="D195" s="105"/>
    </row>
    <row r="196" spans="1:4" ht="15.75" outlineLevel="1">
      <c r="A196" s="32" t="s">
        <v>1109</v>
      </c>
      <c r="B196" s="33" t="s">
        <v>143</v>
      </c>
      <c r="C196" s="32">
        <v>5.6</v>
      </c>
      <c r="D196" s="105"/>
    </row>
    <row r="197" spans="1:4" ht="15.75" outlineLevel="1">
      <c r="A197" s="32" t="s">
        <v>1109</v>
      </c>
      <c r="B197" s="33" t="s">
        <v>1106</v>
      </c>
      <c r="C197" s="34">
        <v>5.0999999999999996</v>
      </c>
      <c r="D197" s="105"/>
    </row>
    <row r="198" spans="1:4" ht="15.75" outlineLevel="1">
      <c r="A198" s="32" t="s">
        <v>1109</v>
      </c>
      <c r="B198" s="33" t="s">
        <v>1105</v>
      </c>
      <c r="C198" s="32">
        <v>5.14</v>
      </c>
      <c r="D198" s="105"/>
    </row>
    <row r="199" spans="1:4" ht="15.75" outlineLevel="1">
      <c r="A199" s="32" t="s">
        <v>1109</v>
      </c>
      <c r="B199" s="33" t="s">
        <v>4</v>
      </c>
      <c r="C199" s="32">
        <v>5.19</v>
      </c>
      <c r="D199" s="105"/>
    </row>
    <row r="200" spans="1:4" ht="15.75" outlineLevel="1">
      <c r="A200" s="32" t="s">
        <v>1109</v>
      </c>
      <c r="B200" s="33" t="s">
        <v>145</v>
      </c>
      <c r="C200" s="32">
        <v>5.24</v>
      </c>
      <c r="D200" s="105"/>
    </row>
    <row r="201" spans="1:4" ht="15.75" outlineLevel="1">
      <c r="A201" s="32" t="s">
        <v>1109</v>
      </c>
      <c r="B201" s="33" t="s">
        <v>6</v>
      </c>
      <c r="C201" s="32">
        <v>5.27</v>
      </c>
      <c r="D201" s="105"/>
    </row>
    <row r="202" spans="1:4" ht="15.75" outlineLevel="1">
      <c r="A202" s="32" t="s">
        <v>1109</v>
      </c>
      <c r="B202" s="33" t="s">
        <v>7</v>
      </c>
      <c r="C202" s="32">
        <v>5.28</v>
      </c>
      <c r="D202" s="105"/>
    </row>
    <row r="203" spans="1:4" ht="15.75" outlineLevel="1">
      <c r="A203" s="32" t="s">
        <v>1109</v>
      </c>
      <c r="B203" s="33" t="s">
        <v>326</v>
      </c>
      <c r="C203" s="32">
        <v>5.29</v>
      </c>
      <c r="D203" s="105"/>
    </row>
    <row r="204" spans="1:4" ht="15.75" outlineLevel="1">
      <c r="A204" s="32" t="s">
        <v>1109</v>
      </c>
      <c r="B204" s="33" t="s">
        <v>8</v>
      </c>
      <c r="C204" s="34">
        <v>5.3</v>
      </c>
      <c r="D204" s="105"/>
    </row>
    <row r="205" spans="1:4" ht="15.75" outlineLevel="1">
      <c r="A205" s="32" t="s">
        <v>1109</v>
      </c>
      <c r="B205" s="33" t="s">
        <v>1110</v>
      </c>
      <c r="C205" s="32">
        <v>5.34</v>
      </c>
      <c r="D205" s="105"/>
    </row>
    <row r="206" spans="1:4" ht="15.75" outlineLevel="1">
      <c r="A206" s="32" t="s">
        <v>1109</v>
      </c>
      <c r="B206" s="33" t="s">
        <v>146</v>
      </c>
      <c r="C206" s="32">
        <v>5.31</v>
      </c>
      <c r="D206" s="105"/>
    </row>
    <row r="207" spans="1:4" ht="15.75" outlineLevel="1">
      <c r="A207" s="32" t="s">
        <v>1109</v>
      </c>
      <c r="B207" s="33" t="s">
        <v>1111</v>
      </c>
      <c r="C207" s="32">
        <v>5.101</v>
      </c>
      <c r="D207" s="105"/>
    </row>
    <row r="208" spans="1:4" ht="15.75" outlineLevel="1">
      <c r="A208" s="32" t="s">
        <v>1109</v>
      </c>
      <c r="B208" s="33" t="s">
        <v>121</v>
      </c>
      <c r="C208" s="32">
        <v>5.36</v>
      </c>
      <c r="D208" s="105"/>
    </row>
    <row r="209" spans="1:4" ht="15.75" outlineLevel="1">
      <c r="A209" s="32" t="s">
        <v>1109</v>
      </c>
      <c r="B209" s="33" t="s">
        <v>11</v>
      </c>
      <c r="C209" s="32">
        <v>5.53</v>
      </c>
      <c r="D209" s="105"/>
    </row>
    <row r="210" spans="1:4" ht="15.75" outlineLevel="1">
      <c r="A210" s="32" t="s">
        <v>1109</v>
      </c>
      <c r="B210" s="33" t="s">
        <v>1112</v>
      </c>
      <c r="C210" s="32">
        <v>5.1020000000000003</v>
      </c>
      <c r="D210" s="105"/>
    </row>
    <row r="211" spans="1:4" ht="15.75" outlineLevel="1">
      <c r="A211" s="32" t="s">
        <v>1109</v>
      </c>
      <c r="B211" s="33" t="s">
        <v>1113</v>
      </c>
      <c r="C211" s="35">
        <v>5.0999999999999996</v>
      </c>
      <c r="D211" s="105"/>
    </row>
    <row r="212" spans="1:4" ht="15.75" outlineLevel="1">
      <c r="A212" s="32" t="s">
        <v>1109</v>
      </c>
      <c r="B212" s="33" t="s">
        <v>17</v>
      </c>
      <c r="C212" s="32">
        <v>5.58</v>
      </c>
      <c r="D212" s="105"/>
    </row>
    <row r="213" spans="1:4" ht="15.75" outlineLevel="1">
      <c r="A213" s="32" t="s">
        <v>1109</v>
      </c>
      <c r="B213" s="33" t="s">
        <v>18</v>
      </c>
      <c r="C213" s="32">
        <v>5.54</v>
      </c>
      <c r="D213" s="105"/>
    </row>
    <row r="214" spans="1:4" ht="15.75" outlineLevel="1">
      <c r="A214" s="32" t="s">
        <v>1109</v>
      </c>
      <c r="B214" s="33" t="s">
        <v>19</v>
      </c>
      <c r="C214" s="32">
        <v>5.55</v>
      </c>
      <c r="D214" s="105"/>
    </row>
    <row r="215" spans="1:4" ht="15.75" outlineLevel="1">
      <c r="A215" s="32" t="s">
        <v>1109</v>
      </c>
      <c r="B215" s="33" t="s">
        <v>20</v>
      </c>
      <c r="C215" s="32">
        <v>5.63</v>
      </c>
      <c r="D215" s="105"/>
    </row>
    <row r="216" spans="1:4" ht="15.75" outlineLevel="1">
      <c r="A216" s="32" t="s">
        <v>1109</v>
      </c>
      <c r="B216" s="33" t="s">
        <v>24</v>
      </c>
      <c r="C216" s="32">
        <v>5.47</v>
      </c>
      <c r="D216" s="105"/>
    </row>
    <row r="217" spans="1:4" ht="15.75" outlineLevel="1">
      <c r="A217" s="32" t="s">
        <v>1109</v>
      </c>
      <c r="B217" s="33" t="s">
        <v>25</v>
      </c>
      <c r="C217" s="32">
        <v>5.48</v>
      </c>
      <c r="D217" s="105"/>
    </row>
    <row r="218" spans="1:4" ht="15.75">
      <c r="A218" s="37" t="s">
        <v>1109</v>
      </c>
      <c r="B218" s="33"/>
      <c r="C218" s="32"/>
      <c r="D218" s="105"/>
    </row>
    <row r="219" spans="1:4" ht="15.75" outlineLevel="1">
      <c r="A219" s="32" t="s">
        <v>989</v>
      </c>
      <c r="B219" s="33" t="s">
        <v>0</v>
      </c>
      <c r="C219" s="32">
        <v>5.0999999999999996</v>
      </c>
      <c r="D219" s="105"/>
    </row>
    <row r="220" spans="1:4" ht="15.75" outlineLevel="1">
      <c r="A220" s="32" t="s">
        <v>989</v>
      </c>
      <c r="B220" s="33" t="s">
        <v>1</v>
      </c>
      <c r="C220" s="32">
        <v>5.2</v>
      </c>
      <c r="D220" s="105"/>
    </row>
    <row r="221" spans="1:4" ht="15.75" outlineLevel="1">
      <c r="A221" s="32" t="s">
        <v>989</v>
      </c>
      <c r="B221" s="33" t="s">
        <v>2</v>
      </c>
      <c r="C221" s="32">
        <v>5.3</v>
      </c>
      <c r="D221" s="105"/>
    </row>
    <row r="222" spans="1:4" ht="15.75" outlineLevel="1">
      <c r="A222" s="32" t="s">
        <v>989</v>
      </c>
      <c r="B222" s="33" t="s">
        <v>143</v>
      </c>
      <c r="C222" s="32">
        <v>5.6</v>
      </c>
      <c r="D222" s="105"/>
    </row>
    <row r="223" spans="1:4" ht="15.75" outlineLevel="1">
      <c r="A223" s="32" t="s">
        <v>989</v>
      </c>
      <c r="B223" s="33" t="s">
        <v>1106</v>
      </c>
      <c r="C223" s="34">
        <v>5.0999999999999996</v>
      </c>
      <c r="D223" s="105"/>
    </row>
    <row r="224" spans="1:4" ht="15.75" outlineLevel="1">
      <c r="A224" s="32" t="s">
        <v>989</v>
      </c>
      <c r="B224" s="33" t="s">
        <v>1105</v>
      </c>
      <c r="C224" s="32">
        <v>5.14</v>
      </c>
      <c r="D224" s="105"/>
    </row>
    <row r="225" spans="1:4" ht="15.75" outlineLevel="1">
      <c r="A225" s="32" t="s">
        <v>989</v>
      </c>
      <c r="B225" s="33" t="s">
        <v>4</v>
      </c>
      <c r="C225" s="32">
        <v>5.19</v>
      </c>
      <c r="D225" s="105"/>
    </row>
    <row r="226" spans="1:4" ht="15.75" outlineLevel="1">
      <c r="A226" s="32" t="s">
        <v>989</v>
      </c>
      <c r="B226" s="33" t="s">
        <v>145</v>
      </c>
      <c r="C226" s="32">
        <v>5.24</v>
      </c>
      <c r="D226" s="105"/>
    </row>
    <row r="227" spans="1:4" ht="15.75" outlineLevel="1">
      <c r="A227" s="32" t="s">
        <v>989</v>
      </c>
      <c r="B227" s="33" t="s">
        <v>5</v>
      </c>
      <c r="C227" s="32">
        <v>5.26</v>
      </c>
      <c r="D227" s="105"/>
    </row>
    <row r="228" spans="1:4" ht="15.75" outlineLevel="1">
      <c r="A228" s="32" t="s">
        <v>989</v>
      </c>
      <c r="B228" s="33" t="s">
        <v>6</v>
      </c>
      <c r="C228" s="32">
        <v>5.27</v>
      </c>
      <c r="D228" s="105"/>
    </row>
    <row r="229" spans="1:4" ht="15.75" outlineLevel="1">
      <c r="A229" s="32" t="s">
        <v>989</v>
      </c>
      <c r="B229" s="33" t="s">
        <v>7</v>
      </c>
      <c r="C229" s="32">
        <v>5.28</v>
      </c>
      <c r="D229" s="105"/>
    </row>
    <row r="230" spans="1:4" ht="15.75" outlineLevel="1">
      <c r="A230" s="32" t="s">
        <v>989</v>
      </c>
      <c r="B230" s="33" t="s">
        <v>326</v>
      </c>
      <c r="C230" s="32">
        <v>5.29</v>
      </c>
      <c r="D230" s="105"/>
    </row>
    <row r="231" spans="1:4" ht="15.75" outlineLevel="1">
      <c r="A231" s="32" t="s">
        <v>989</v>
      </c>
      <c r="B231" s="33" t="s">
        <v>8</v>
      </c>
      <c r="C231" s="34">
        <v>5.3</v>
      </c>
      <c r="D231" s="105"/>
    </row>
    <row r="232" spans="1:4" ht="15.75" outlineLevel="1">
      <c r="A232" s="32" t="s">
        <v>989</v>
      </c>
      <c r="B232" s="33" t="s">
        <v>146</v>
      </c>
      <c r="C232" s="32">
        <v>5.31</v>
      </c>
      <c r="D232" s="105"/>
    </row>
    <row r="233" spans="1:4" ht="15.75" outlineLevel="1">
      <c r="A233" s="32" t="s">
        <v>989</v>
      </c>
      <c r="B233" s="33" t="s">
        <v>175</v>
      </c>
      <c r="C233" s="32">
        <v>5.33</v>
      </c>
      <c r="D233" s="105"/>
    </row>
    <row r="234" spans="1:4" ht="15.75" outlineLevel="1">
      <c r="A234" s="32" t="s">
        <v>989</v>
      </c>
      <c r="B234" s="33" t="s">
        <v>1111</v>
      </c>
      <c r="C234" s="32">
        <v>5.101</v>
      </c>
      <c r="D234" s="105"/>
    </row>
    <row r="235" spans="1:4" ht="15.75" outlineLevel="1">
      <c r="A235" s="32" t="s">
        <v>989</v>
      </c>
      <c r="B235" s="33" t="s">
        <v>121</v>
      </c>
      <c r="C235" s="32">
        <v>5.36</v>
      </c>
      <c r="D235" s="105"/>
    </row>
    <row r="236" spans="1:4" ht="15.75" outlineLevel="1">
      <c r="A236" s="32" t="s">
        <v>989</v>
      </c>
      <c r="B236" s="33" t="s">
        <v>11</v>
      </c>
      <c r="C236" s="32">
        <v>5.53</v>
      </c>
      <c r="D236" s="105"/>
    </row>
    <row r="237" spans="1:4" ht="15.75" outlineLevel="1">
      <c r="A237" s="32" t="s">
        <v>989</v>
      </c>
      <c r="B237" s="33" t="s">
        <v>1112</v>
      </c>
      <c r="C237" s="32">
        <v>5.1020000000000003</v>
      </c>
      <c r="D237" s="105"/>
    </row>
    <row r="238" spans="1:4" ht="15.75" outlineLevel="1">
      <c r="A238" s="32" t="s">
        <v>989</v>
      </c>
      <c r="B238" s="33" t="s">
        <v>17</v>
      </c>
      <c r="C238" s="32">
        <v>5.58</v>
      </c>
      <c r="D238" s="105"/>
    </row>
    <row r="239" spans="1:4" ht="15.75" outlineLevel="1">
      <c r="A239" s="32" t="s">
        <v>989</v>
      </c>
      <c r="B239" s="33" t="s">
        <v>18</v>
      </c>
      <c r="C239" s="32">
        <v>5.54</v>
      </c>
      <c r="D239" s="105"/>
    </row>
    <row r="240" spans="1:4" ht="15.75" outlineLevel="1">
      <c r="A240" s="32" t="s">
        <v>989</v>
      </c>
      <c r="B240" s="33" t="s">
        <v>19</v>
      </c>
      <c r="C240" s="32">
        <v>5.55</v>
      </c>
      <c r="D240" s="105"/>
    </row>
    <row r="241" spans="1:4" ht="15.75" outlineLevel="1">
      <c r="A241" s="32" t="s">
        <v>989</v>
      </c>
      <c r="B241" s="33" t="s">
        <v>20</v>
      </c>
      <c r="C241" s="32">
        <v>5.63</v>
      </c>
      <c r="D241" s="105"/>
    </row>
    <row r="242" spans="1:4" ht="15.75" outlineLevel="1">
      <c r="A242" s="32" t="s">
        <v>989</v>
      </c>
      <c r="B242" s="33" t="s">
        <v>24</v>
      </c>
      <c r="C242" s="32">
        <v>5.47</v>
      </c>
      <c r="D242" s="105"/>
    </row>
    <row r="243" spans="1:4" ht="15.75" outlineLevel="1">
      <c r="A243" s="32" t="s">
        <v>989</v>
      </c>
      <c r="B243" s="33" t="s">
        <v>25</v>
      </c>
      <c r="C243" s="32">
        <v>5.48</v>
      </c>
      <c r="D243" s="105"/>
    </row>
    <row r="244" spans="1:4" ht="15.75">
      <c r="A244" s="37" t="s">
        <v>989</v>
      </c>
      <c r="B244" s="33"/>
      <c r="C244" s="32"/>
      <c r="D244" s="105"/>
    </row>
    <row r="245" spans="1:4" ht="15.75" outlineLevel="1">
      <c r="A245" s="32" t="s">
        <v>1114</v>
      </c>
      <c r="B245" s="33" t="s">
        <v>0</v>
      </c>
      <c r="C245" s="32">
        <v>5.0999999999999996</v>
      </c>
      <c r="D245" s="105"/>
    </row>
    <row r="246" spans="1:4" ht="15.75" outlineLevel="1">
      <c r="A246" s="32" t="s">
        <v>1114</v>
      </c>
      <c r="B246" s="33" t="s">
        <v>1</v>
      </c>
      <c r="C246" s="32">
        <v>5.2</v>
      </c>
      <c r="D246" s="105"/>
    </row>
    <row r="247" spans="1:4" ht="15.75" outlineLevel="1">
      <c r="A247" s="32" t="s">
        <v>1114</v>
      </c>
      <c r="B247" s="33" t="s">
        <v>2</v>
      </c>
      <c r="C247" s="32">
        <v>5.3</v>
      </c>
      <c r="D247" s="105"/>
    </row>
    <row r="248" spans="1:4" ht="15.75" outlineLevel="1">
      <c r="A248" s="32" t="s">
        <v>1114</v>
      </c>
      <c r="B248" s="33" t="s">
        <v>143</v>
      </c>
      <c r="C248" s="32">
        <v>5.6</v>
      </c>
      <c r="D248" s="105"/>
    </row>
    <row r="249" spans="1:4" ht="15.75" outlineLevel="1">
      <c r="A249" s="32" t="s">
        <v>1114</v>
      </c>
      <c r="B249" s="33" t="s">
        <v>1106</v>
      </c>
      <c r="C249" s="34">
        <v>5.0999999999999996</v>
      </c>
      <c r="D249" s="105"/>
    </row>
    <row r="250" spans="1:4" ht="15.75" outlineLevel="1">
      <c r="A250" s="32" t="s">
        <v>1114</v>
      </c>
      <c r="B250" s="33" t="s">
        <v>1105</v>
      </c>
      <c r="C250" s="32">
        <v>5.14</v>
      </c>
      <c r="D250" s="105"/>
    </row>
    <row r="251" spans="1:4" ht="15.75" outlineLevel="1">
      <c r="A251" s="32" t="s">
        <v>1114</v>
      </c>
      <c r="B251" s="33" t="s">
        <v>4</v>
      </c>
      <c r="C251" s="32">
        <v>5.19</v>
      </c>
      <c r="D251" s="105"/>
    </row>
    <row r="252" spans="1:4" ht="15.75" outlineLevel="1">
      <c r="A252" s="32" t="s">
        <v>1114</v>
      </c>
      <c r="B252" s="33" t="s">
        <v>145</v>
      </c>
      <c r="C252" s="32">
        <v>5.24</v>
      </c>
      <c r="D252" s="105"/>
    </row>
    <row r="253" spans="1:4" ht="15.75" outlineLevel="1">
      <c r="A253" s="32" t="s">
        <v>1114</v>
      </c>
      <c r="B253" s="33" t="s">
        <v>6</v>
      </c>
      <c r="C253" s="32">
        <v>5.27</v>
      </c>
      <c r="D253" s="105"/>
    </row>
    <row r="254" spans="1:4" ht="15.75" outlineLevel="1">
      <c r="A254" s="32" t="s">
        <v>1114</v>
      </c>
      <c r="B254" s="33" t="s">
        <v>7</v>
      </c>
      <c r="C254" s="32">
        <v>5.28</v>
      </c>
      <c r="D254" s="105"/>
    </row>
    <row r="255" spans="1:4" ht="15.75" outlineLevel="1">
      <c r="A255" s="32" t="s">
        <v>1114</v>
      </c>
      <c r="B255" s="33" t="s">
        <v>8</v>
      </c>
      <c r="C255" s="34">
        <v>5.3</v>
      </c>
      <c r="D255" s="105"/>
    </row>
    <row r="256" spans="1:4" ht="15.75" outlineLevel="1">
      <c r="A256" s="32" t="s">
        <v>1114</v>
      </c>
      <c r="B256" s="33" t="s">
        <v>175</v>
      </c>
      <c r="C256" s="32">
        <v>5.33</v>
      </c>
      <c r="D256" s="105"/>
    </row>
    <row r="257" spans="1:4" ht="15.75" outlineLevel="1">
      <c r="A257" s="32" t="s">
        <v>1114</v>
      </c>
      <c r="B257" s="33" t="s">
        <v>121</v>
      </c>
      <c r="C257" s="32">
        <v>5.36</v>
      </c>
      <c r="D257" s="105"/>
    </row>
    <row r="258" spans="1:4" ht="15.75" outlineLevel="1">
      <c r="A258" s="32" t="s">
        <v>1114</v>
      </c>
      <c r="B258" s="33" t="s">
        <v>11</v>
      </c>
      <c r="C258" s="32">
        <v>5.53</v>
      </c>
      <c r="D258" s="105"/>
    </row>
    <row r="259" spans="1:4" ht="15.75" outlineLevel="1">
      <c r="A259" s="32" t="s">
        <v>1114</v>
      </c>
      <c r="B259" s="33" t="s">
        <v>17</v>
      </c>
      <c r="C259" s="32">
        <v>5.58</v>
      </c>
      <c r="D259" s="105"/>
    </row>
    <row r="260" spans="1:4" ht="15.75" outlineLevel="1">
      <c r="A260" s="32" t="s">
        <v>1114</v>
      </c>
      <c r="B260" s="33" t="s">
        <v>18</v>
      </c>
      <c r="C260" s="32">
        <v>5.54</v>
      </c>
      <c r="D260" s="105"/>
    </row>
    <row r="261" spans="1:4" ht="15.75" outlineLevel="1">
      <c r="A261" s="32" t="s">
        <v>1114</v>
      </c>
      <c r="B261" s="33" t="s">
        <v>19</v>
      </c>
      <c r="C261" s="32">
        <v>5.55</v>
      </c>
      <c r="D261" s="105"/>
    </row>
    <row r="262" spans="1:4" ht="15.75" outlineLevel="1">
      <c r="A262" s="32" t="s">
        <v>1114</v>
      </c>
      <c r="B262" s="33" t="s">
        <v>20</v>
      </c>
      <c r="C262" s="32">
        <v>5.63</v>
      </c>
      <c r="D262" s="105"/>
    </row>
    <row r="263" spans="1:4" ht="15.75" outlineLevel="1">
      <c r="A263" s="32" t="s">
        <v>1114</v>
      </c>
      <c r="B263" s="33" t="s">
        <v>24</v>
      </c>
      <c r="C263" s="32">
        <v>5.47</v>
      </c>
      <c r="D263" s="105"/>
    </row>
    <row r="264" spans="1:4" ht="15.75" outlineLevel="1">
      <c r="A264" s="32" t="s">
        <v>1114</v>
      </c>
      <c r="B264" s="33" t="s">
        <v>25</v>
      </c>
      <c r="C264" s="32">
        <v>5.48</v>
      </c>
      <c r="D264" s="105"/>
    </row>
    <row r="265" spans="1:4" ht="15.75">
      <c r="A265" s="37" t="s">
        <v>1114</v>
      </c>
      <c r="B265" s="33"/>
      <c r="C265" s="32"/>
      <c r="D265" s="105"/>
    </row>
    <row r="266" spans="1:4" ht="15.75" outlineLevel="1">
      <c r="A266" s="32" t="s">
        <v>994</v>
      </c>
      <c r="B266" s="33" t="s">
        <v>0</v>
      </c>
      <c r="C266" s="32">
        <v>5.0999999999999996</v>
      </c>
      <c r="D266" s="105"/>
    </row>
    <row r="267" spans="1:4" ht="15.75" outlineLevel="1">
      <c r="A267" s="32" t="s">
        <v>994</v>
      </c>
      <c r="B267" s="33" t="s">
        <v>1</v>
      </c>
      <c r="C267" s="32">
        <v>5.2</v>
      </c>
      <c r="D267" s="105"/>
    </row>
    <row r="268" spans="1:4" ht="15.75" outlineLevel="1">
      <c r="A268" s="32" t="s">
        <v>994</v>
      </c>
      <c r="B268" s="33" t="s">
        <v>2</v>
      </c>
      <c r="C268" s="32">
        <v>5.3</v>
      </c>
      <c r="D268" s="105"/>
    </row>
    <row r="269" spans="1:4" ht="15.75" outlineLevel="1">
      <c r="A269" s="32" t="s">
        <v>994</v>
      </c>
      <c r="B269" s="33" t="s">
        <v>143</v>
      </c>
      <c r="C269" s="32">
        <v>5.6</v>
      </c>
      <c r="D269" s="105"/>
    </row>
    <row r="270" spans="1:4" ht="15.75" outlineLevel="1">
      <c r="A270" s="32" t="s">
        <v>994</v>
      </c>
      <c r="B270" s="33" t="s">
        <v>1106</v>
      </c>
      <c r="C270" s="34">
        <v>5.0999999999999996</v>
      </c>
      <c r="D270" s="105"/>
    </row>
    <row r="271" spans="1:4" ht="15.75" outlineLevel="1">
      <c r="A271" s="32" t="s">
        <v>994</v>
      </c>
      <c r="B271" s="33" t="s">
        <v>1105</v>
      </c>
      <c r="C271" s="32">
        <v>5.14</v>
      </c>
      <c r="D271" s="105"/>
    </row>
    <row r="272" spans="1:4" ht="15.75" outlineLevel="1">
      <c r="A272" s="32" t="s">
        <v>994</v>
      </c>
      <c r="B272" s="33" t="s">
        <v>4</v>
      </c>
      <c r="C272" s="32">
        <v>5.19</v>
      </c>
      <c r="D272" s="105"/>
    </row>
    <row r="273" spans="1:4" ht="15.75" outlineLevel="1">
      <c r="A273" s="32" t="s">
        <v>994</v>
      </c>
      <c r="B273" s="33" t="s">
        <v>145</v>
      </c>
      <c r="C273" s="32">
        <v>5.24</v>
      </c>
      <c r="D273" s="105"/>
    </row>
    <row r="274" spans="1:4" ht="15.75" outlineLevel="1">
      <c r="A274" s="32" t="s">
        <v>994</v>
      </c>
      <c r="B274" s="33" t="s">
        <v>5</v>
      </c>
      <c r="C274" s="32">
        <v>5.26</v>
      </c>
      <c r="D274" s="105"/>
    </row>
    <row r="275" spans="1:4" ht="15.75" outlineLevel="1">
      <c r="A275" s="32" t="s">
        <v>994</v>
      </c>
      <c r="B275" s="33" t="s">
        <v>6</v>
      </c>
      <c r="C275" s="32">
        <v>5.27</v>
      </c>
      <c r="D275" s="105"/>
    </row>
    <row r="276" spans="1:4" ht="15.75" outlineLevel="1">
      <c r="A276" s="32" t="s">
        <v>994</v>
      </c>
      <c r="B276" s="33" t="s">
        <v>7</v>
      </c>
      <c r="C276" s="32">
        <v>5.28</v>
      </c>
      <c r="D276" s="105"/>
    </row>
    <row r="277" spans="1:4" ht="15.75" outlineLevel="1">
      <c r="A277" s="32" t="s">
        <v>994</v>
      </c>
      <c r="B277" s="33" t="s">
        <v>326</v>
      </c>
      <c r="C277" s="32">
        <v>5.29</v>
      </c>
      <c r="D277" s="105"/>
    </row>
    <row r="278" spans="1:4" ht="15.75" outlineLevel="1">
      <c r="A278" s="32" t="s">
        <v>994</v>
      </c>
      <c r="B278" s="33" t="s">
        <v>8</v>
      </c>
      <c r="C278" s="34">
        <v>5.3</v>
      </c>
      <c r="D278" s="105"/>
    </row>
    <row r="279" spans="1:4" ht="15.75" outlineLevel="1">
      <c r="A279" s="32" t="s">
        <v>994</v>
      </c>
      <c r="B279" s="33" t="s">
        <v>175</v>
      </c>
      <c r="C279" s="32">
        <v>5.33</v>
      </c>
      <c r="D279" s="105"/>
    </row>
    <row r="280" spans="1:4" ht="15.75" outlineLevel="1">
      <c r="A280" s="32" t="s">
        <v>994</v>
      </c>
      <c r="B280" s="33" t="s">
        <v>121</v>
      </c>
      <c r="C280" s="32">
        <v>5.36</v>
      </c>
      <c r="D280" s="105"/>
    </row>
    <row r="281" spans="1:4" ht="15.75" outlineLevel="1">
      <c r="A281" s="32" t="s">
        <v>994</v>
      </c>
      <c r="B281" s="33" t="s">
        <v>12</v>
      </c>
      <c r="C281" s="32">
        <v>5.69</v>
      </c>
      <c r="D281" s="105"/>
    </row>
    <row r="282" spans="1:4" ht="15.75" outlineLevel="1">
      <c r="A282" s="32" t="s">
        <v>994</v>
      </c>
      <c r="B282" s="33" t="s">
        <v>14</v>
      </c>
      <c r="C282" s="34">
        <v>5.7</v>
      </c>
      <c r="D282" s="105"/>
    </row>
    <row r="283" spans="1:4" ht="15.75" outlineLevel="1">
      <c r="A283" s="32" t="s">
        <v>994</v>
      </c>
      <c r="B283" s="33" t="s">
        <v>15</v>
      </c>
      <c r="C283" s="32">
        <v>5.74</v>
      </c>
      <c r="D283" s="105"/>
    </row>
    <row r="284" spans="1:4" ht="15.75" outlineLevel="1">
      <c r="A284" s="32" t="s">
        <v>994</v>
      </c>
      <c r="B284" s="33" t="s">
        <v>9</v>
      </c>
      <c r="C284" s="32">
        <v>5.49</v>
      </c>
      <c r="D284" s="105"/>
    </row>
    <row r="285" spans="1:4" ht="15.75" outlineLevel="1">
      <c r="A285" s="32" t="s">
        <v>994</v>
      </c>
      <c r="B285" s="33" t="s">
        <v>10</v>
      </c>
      <c r="C285" s="32">
        <v>5.51</v>
      </c>
      <c r="D285" s="105"/>
    </row>
    <row r="286" spans="1:4" ht="15.75" outlineLevel="1">
      <c r="A286" s="32" t="s">
        <v>994</v>
      </c>
      <c r="B286" s="33" t="s">
        <v>1107</v>
      </c>
      <c r="C286" s="32">
        <v>5.52</v>
      </c>
      <c r="D286" s="105"/>
    </row>
    <row r="287" spans="1:4" ht="15.75" outlineLevel="1">
      <c r="A287" s="32" t="s">
        <v>994</v>
      </c>
      <c r="B287" s="33" t="s">
        <v>11</v>
      </c>
      <c r="C287" s="32">
        <v>5.53</v>
      </c>
      <c r="D287" s="105"/>
    </row>
    <row r="288" spans="1:4" ht="15.75" outlineLevel="1">
      <c r="A288" s="32" t="s">
        <v>994</v>
      </c>
      <c r="B288" s="33" t="s">
        <v>17</v>
      </c>
      <c r="C288" s="32">
        <v>5.58</v>
      </c>
      <c r="D288" s="105"/>
    </row>
    <row r="289" spans="1:4" ht="15.75" outlineLevel="1">
      <c r="A289" s="32" t="s">
        <v>994</v>
      </c>
      <c r="B289" s="33" t="s">
        <v>18</v>
      </c>
      <c r="C289" s="32">
        <v>5.54</v>
      </c>
      <c r="D289" s="105"/>
    </row>
    <row r="290" spans="1:4" ht="15.75" outlineLevel="1">
      <c r="A290" s="32" t="s">
        <v>994</v>
      </c>
      <c r="B290" s="33" t="s">
        <v>19</v>
      </c>
      <c r="C290" s="32">
        <v>5.55</v>
      </c>
      <c r="D290" s="105"/>
    </row>
    <row r="291" spans="1:4" ht="15.75" outlineLevel="1">
      <c r="A291" s="32" t="s">
        <v>994</v>
      </c>
      <c r="B291" s="33" t="s">
        <v>20</v>
      </c>
      <c r="C291" s="32">
        <v>5.63</v>
      </c>
      <c r="D291" s="105"/>
    </row>
    <row r="292" spans="1:4" ht="15.75" outlineLevel="1">
      <c r="A292" s="32" t="s">
        <v>994</v>
      </c>
      <c r="B292" s="33" t="s">
        <v>24</v>
      </c>
      <c r="C292" s="32">
        <v>5.47</v>
      </c>
      <c r="D292" s="105"/>
    </row>
    <row r="293" spans="1:4" ht="15.75" outlineLevel="1">
      <c r="A293" s="32" t="s">
        <v>994</v>
      </c>
      <c r="B293" s="33" t="s">
        <v>25</v>
      </c>
      <c r="C293" s="32">
        <v>5.48</v>
      </c>
      <c r="D293" s="105"/>
    </row>
    <row r="294" spans="1:4" ht="15.75">
      <c r="A294" s="37" t="s">
        <v>994</v>
      </c>
      <c r="B294" s="33"/>
      <c r="C294" s="32"/>
      <c r="D294" s="105"/>
    </row>
    <row r="295" spans="1:4" ht="15.75" outlineLevel="1">
      <c r="A295" s="32" t="s">
        <v>1001</v>
      </c>
      <c r="B295" s="33" t="s">
        <v>0</v>
      </c>
      <c r="C295" s="32">
        <v>5.0999999999999996</v>
      </c>
      <c r="D295" s="105"/>
    </row>
    <row r="296" spans="1:4" ht="15.75" outlineLevel="1">
      <c r="A296" s="32" t="s">
        <v>1001</v>
      </c>
      <c r="B296" s="33" t="s">
        <v>1</v>
      </c>
      <c r="C296" s="32">
        <v>5.2</v>
      </c>
      <c r="D296" s="105"/>
    </row>
    <row r="297" spans="1:4" ht="15.75" outlineLevel="1">
      <c r="A297" s="32" t="s">
        <v>1001</v>
      </c>
      <c r="B297" s="33" t="s">
        <v>2</v>
      </c>
      <c r="C297" s="32">
        <v>5.3</v>
      </c>
      <c r="D297" s="105"/>
    </row>
    <row r="298" spans="1:4" ht="15.75" outlineLevel="1">
      <c r="A298" s="32" t="s">
        <v>1001</v>
      </c>
      <c r="B298" s="33" t="s">
        <v>1105</v>
      </c>
      <c r="C298" s="32">
        <v>5.14</v>
      </c>
      <c r="D298" s="105"/>
    </row>
    <row r="299" spans="1:4" ht="15.75" outlineLevel="1">
      <c r="A299" s="32" t="s">
        <v>1001</v>
      </c>
      <c r="B299" s="33" t="s">
        <v>4</v>
      </c>
      <c r="C299" s="32">
        <v>5.19</v>
      </c>
      <c r="D299" s="105"/>
    </row>
    <row r="300" spans="1:4" ht="15.75" outlineLevel="1">
      <c r="A300" s="32" t="s">
        <v>1001</v>
      </c>
      <c r="B300" s="33" t="s">
        <v>145</v>
      </c>
      <c r="C300" s="32">
        <v>5.24</v>
      </c>
      <c r="D300" s="105"/>
    </row>
    <row r="301" spans="1:4" ht="15.75" outlineLevel="1">
      <c r="A301" s="32" t="s">
        <v>1001</v>
      </c>
      <c r="B301" s="33" t="s">
        <v>5</v>
      </c>
      <c r="C301" s="32">
        <v>5.26</v>
      </c>
      <c r="D301" s="105"/>
    </row>
    <row r="302" spans="1:4" ht="15.75" outlineLevel="1">
      <c r="A302" s="32" t="s">
        <v>1001</v>
      </c>
      <c r="B302" s="33" t="s">
        <v>6</v>
      </c>
      <c r="C302" s="32">
        <v>5.27</v>
      </c>
      <c r="D302" s="105"/>
    </row>
    <row r="303" spans="1:4" ht="15.75" outlineLevel="1">
      <c r="A303" s="32" t="s">
        <v>1001</v>
      </c>
      <c r="B303" s="33" t="s">
        <v>7</v>
      </c>
      <c r="C303" s="32">
        <v>5.28</v>
      </c>
      <c r="D303" s="105"/>
    </row>
    <row r="304" spans="1:4" ht="15.75" outlineLevel="1">
      <c r="A304" s="32" t="s">
        <v>1001</v>
      </c>
      <c r="B304" s="33" t="s">
        <v>154</v>
      </c>
      <c r="C304" s="32">
        <v>5.37</v>
      </c>
      <c r="D304" s="105"/>
    </row>
    <row r="305" spans="1:4" ht="15.75" outlineLevel="1">
      <c r="A305" s="32" t="s">
        <v>1001</v>
      </c>
      <c r="B305" s="33" t="s">
        <v>9</v>
      </c>
      <c r="C305" s="32">
        <v>5.49</v>
      </c>
      <c r="D305" s="105"/>
    </row>
    <row r="306" spans="1:4" ht="15.75" outlineLevel="1">
      <c r="A306" s="32" t="s">
        <v>1001</v>
      </c>
      <c r="B306" s="33" t="s">
        <v>10</v>
      </c>
      <c r="C306" s="32">
        <v>5.51</v>
      </c>
      <c r="D306" s="105"/>
    </row>
    <row r="307" spans="1:4" ht="15.75" outlineLevel="1">
      <c r="A307" s="32" t="s">
        <v>1001</v>
      </c>
      <c r="B307" s="33" t="s">
        <v>11</v>
      </c>
      <c r="C307" s="32">
        <v>5.53</v>
      </c>
      <c r="D307" s="105"/>
    </row>
    <row r="308" spans="1:4" ht="15.75" outlineLevel="1">
      <c r="A308" s="32" t="s">
        <v>1001</v>
      </c>
      <c r="B308" s="33" t="s">
        <v>12</v>
      </c>
      <c r="C308" s="32">
        <v>5.69</v>
      </c>
      <c r="D308" s="105"/>
    </row>
    <row r="309" spans="1:4" ht="15.75" outlineLevel="1">
      <c r="A309" s="32" t="s">
        <v>1001</v>
      </c>
      <c r="B309" s="33" t="s">
        <v>13</v>
      </c>
      <c r="C309" s="32">
        <v>5.75</v>
      </c>
      <c r="D309" s="105"/>
    </row>
    <row r="310" spans="1:4" ht="15.75" outlineLevel="1">
      <c r="A310" s="32" t="s">
        <v>1001</v>
      </c>
      <c r="B310" s="33" t="s">
        <v>14</v>
      </c>
      <c r="C310" s="34">
        <v>5.7</v>
      </c>
      <c r="D310" s="105"/>
    </row>
    <row r="311" spans="1:4" ht="15.75" outlineLevel="1">
      <c r="A311" s="32" t="s">
        <v>1001</v>
      </c>
      <c r="B311" s="33" t="s">
        <v>15</v>
      </c>
      <c r="C311" s="32">
        <v>5.74</v>
      </c>
      <c r="D311" s="105"/>
    </row>
    <row r="312" spans="1:4" ht="15.75" outlineLevel="1">
      <c r="A312" s="32" t="s">
        <v>1001</v>
      </c>
      <c r="B312" s="33" t="s">
        <v>17</v>
      </c>
      <c r="C312" s="32">
        <v>5.58</v>
      </c>
      <c r="D312" s="105"/>
    </row>
    <row r="313" spans="1:4" ht="15.75" outlineLevel="1">
      <c r="A313" s="32" t="s">
        <v>1001</v>
      </c>
      <c r="B313" s="33" t="s">
        <v>18</v>
      </c>
      <c r="C313" s="32">
        <v>5.54</v>
      </c>
      <c r="D313" s="105"/>
    </row>
    <row r="314" spans="1:4" ht="15.75" outlineLevel="1">
      <c r="A314" s="32" t="s">
        <v>1001</v>
      </c>
      <c r="B314" s="33" t="s">
        <v>19</v>
      </c>
      <c r="C314" s="32">
        <v>5.55</v>
      </c>
      <c r="D314" s="105"/>
    </row>
    <row r="315" spans="1:4" ht="15.75" outlineLevel="1">
      <c r="A315" s="32" t="s">
        <v>1001</v>
      </c>
      <c r="B315" s="33" t="s">
        <v>20</v>
      </c>
      <c r="C315" s="32">
        <v>5.63</v>
      </c>
      <c r="D315" s="105"/>
    </row>
    <row r="316" spans="1:4" ht="15.75" outlineLevel="1">
      <c r="A316" s="32" t="s">
        <v>1001</v>
      </c>
      <c r="B316" s="33" t="s">
        <v>21</v>
      </c>
      <c r="C316" s="32">
        <v>5.65</v>
      </c>
      <c r="D316" s="105"/>
    </row>
    <row r="317" spans="1:4" ht="15.75" outlineLevel="1">
      <c r="A317" s="32" t="s">
        <v>1001</v>
      </c>
      <c r="B317" s="33" t="s">
        <v>22</v>
      </c>
      <c r="C317" s="32">
        <v>5.68</v>
      </c>
      <c r="D317" s="105"/>
    </row>
    <row r="318" spans="1:4" ht="15.75" outlineLevel="1">
      <c r="A318" s="32" t="s">
        <v>1001</v>
      </c>
      <c r="B318" s="33" t="s">
        <v>24</v>
      </c>
      <c r="C318" s="32">
        <v>5.47</v>
      </c>
      <c r="D318" s="105"/>
    </row>
    <row r="319" spans="1:4" ht="15.75" outlineLevel="1">
      <c r="A319" s="32" t="s">
        <v>1001</v>
      </c>
      <c r="B319" s="33" t="s">
        <v>25</v>
      </c>
      <c r="C319" s="32">
        <v>5.48</v>
      </c>
      <c r="D319" s="105"/>
    </row>
    <row r="320" spans="1:4" ht="15.75">
      <c r="A320" s="37" t="s">
        <v>1001</v>
      </c>
      <c r="B320" s="33"/>
      <c r="C320" s="32"/>
      <c r="D320" s="105"/>
    </row>
    <row r="321" spans="1:4" ht="15.75" outlineLevel="1">
      <c r="A321" s="32" t="s">
        <v>1002</v>
      </c>
      <c r="B321" s="33" t="s">
        <v>0</v>
      </c>
      <c r="C321" s="32">
        <v>5.0999999999999996</v>
      </c>
      <c r="D321" s="105"/>
    </row>
    <row r="322" spans="1:4" ht="15.75" outlineLevel="1">
      <c r="A322" s="32" t="s">
        <v>1002</v>
      </c>
      <c r="B322" s="33" t="s">
        <v>1</v>
      </c>
      <c r="C322" s="32">
        <v>5.2</v>
      </c>
      <c r="D322" s="105"/>
    </row>
    <row r="323" spans="1:4" ht="15.75" outlineLevel="1">
      <c r="A323" s="32" t="s">
        <v>1002</v>
      </c>
      <c r="B323" s="33" t="s">
        <v>5</v>
      </c>
      <c r="C323" s="32">
        <v>5.26</v>
      </c>
      <c r="D323" s="105"/>
    </row>
    <row r="324" spans="1:4" ht="15.75" outlineLevel="1">
      <c r="A324" s="32" t="s">
        <v>1002</v>
      </c>
      <c r="B324" s="33" t="s">
        <v>1105</v>
      </c>
      <c r="C324" s="32">
        <v>5.14</v>
      </c>
      <c r="D324" s="105"/>
    </row>
    <row r="325" spans="1:4" ht="15.75" outlineLevel="1">
      <c r="A325" s="32" t="s">
        <v>1002</v>
      </c>
      <c r="B325" s="33" t="s">
        <v>4</v>
      </c>
      <c r="C325" s="32">
        <v>5.19</v>
      </c>
      <c r="D325" s="105"/>
    </row>
    <row r="326" spans="1:4" ht="15.75" outlineLevel="1">
      <c r="A326" s="32" t="s">
        <v>1002</v>
      </c>
      <c r="B326" s="33" t="s">
        <v>154</v>
      </c>
      <c r="C326" s="32">
        <v>5.37</v>
      </c>
      <c r="D326" s="105"/>
    </row>
    <row r="327" spans="1:4" ht="15.75" outlineLevel="1">
      <c r="A327" s="32" t="s">
        <v>1002</v>
      </c>
      <c r="B327" s="33" t="s">
        <v>12</v>
      </c>
      <c r="C327" s="32">
        <v>5.69</v>
      </c>
      <c r="D327" s="105"/>
    </row>
    <row r="328" spans="1:4" ht="15.75" outlineLevel="1">
      <c r="A328" s="32" t="s">
        <v>1002</v>
      </c>
      <c r="B328" s="33" t="s">
        <v>753</v>
      </c>
      <c r="C328" s="34">
        <v>5.8</v>
      </c>
      <c r="D328" s="105"/>
    </row>
    <row r="329" spans="1:4" ht="15.75" outlineLevel="1">
      <c r="A329" s="32" t="s">
        <v>1002</v>
      </c>
      <c r="B329" s="33" t="s">
        <v>13</v>
      </c>
      <c r="C329" s="32">
        <v>5.75</v>
      </c>
      <c r="D329" s="105"/>
    </row>
    <row r="330" spans="1:4" ht="15.75" outlineLevel="1">
      <c r="A330" s="32" t="s">
        <v>1002</v>
      </c>
      <c r="B330" s="33" t="s">
        <v>14</v>
      </c>
      <c r="C330" s="34">
        <v>5.7</v>
      </c>
      <c r="D330" s="105"/>
    </row>
    <row r="331" spans="1:4" ht="15.75" outlineLevel="1">
      <c r="A331" s="32" t="s">
        <v>1002</v>
      </c>
      <c r="B331" s="33" t="s">
        <v>15</v>
      </c>
      <c r="C331" s="32">
        <v>5.74</v>
      </c>
      <c r="D331" s="105"/>
    </row>
    <row r="332" spans="1:4" ht="15.75" outlineLevel="1">
      <c r="A332" s="32" t="s">
        <v>1002</v>
      </c>
      <c r="B332" s="33" t="s">
        <v>17</v>
      </c>
      <c r="C332" s="32">
        <v>5.58</v>
      </c>
      <c r="D332" s="105"/>
    </row>
    <row r="333" spans="1:4" ht="15.75" outlineLevel="1">
      <c r="A333" s="32" t="s">
        <v>1002</v>
      </c>
      <c r="B333" s="33" t="s">
        <v>19</v>
      </c>
      <c r="C333" s="32">
        <v>5.55</v>
      </c>
      <c r="D333" s="105"/>
    </row>
    <row r="334" spans="1:4" ht="15.75" outlineLevel="1">
      <c r="A334" s="32" t="s">
        <v>1002</v>
      </c>
      <c r="B334" s="33" t="s">
        <v>20</v>
      </c>
      <c r="C334" s="32">
        <v>5.63</v>
      </c>
      <c r="D334" s="105"/>
    </row>
    <row r="335" spans="1:4" ht="15.75" outlineLevel="1">
      <c r="A335" s="32" t="s">
        <v>1002</v>
      </c>
      <c r="B335" s="33" t="s">
        <v>21</v>
      </c>
      <c r="C335" s="32">
        <v>5.65</v>
      </c>
      <c r="D335" s="105"/>
    </row>
    <row r="336" spans="1:4" ht="15.75" outlineLevel="1">
      <c r="A336" s="32" t="s">
        <v>1002</v>
      </c>
      <c r="B336" s="33" t="s">
        <v>22</v>
      </c>
      <c r="C336" s="32">
        <v>5.68</v>
      </c>
      <c r="D336" s="105"/>
    </row>
    <row r="337" spans="1:4" ht="15.75" outlineLevel="1">
      <c r="A337" s="32" t="s">
        <v>1002</v>
      </c>
      <c r="B337" s="33" t="s">
        <v>24</v>
      </c>
      <c r="C337" s="32">
        <v>5.47</v>
      </c>
      <c r="D337" s="105"/>
    </row>
    <row r="338" spans="1:4" ht="15.75" outlineLevel="1">
      <c r="A338" s="32" t="s">
        <v>1002</v>
      </c>
      <c r="B338" s="33" t="s">
        <v>25</v>
      </c>
      <c r="C338" s="32">
        <v>5.48</v>
      </c>
      <c r="D338" s="105"/>
    </row>
    <row r="339" spans="1:4" ht="15.75">
      <c r="A339" s="37" t="s">
        <v>1002</v>
      </c>
      <c r="B339" s="33"/>
      <c r="C339" s="32"/>
      <c r="D339" s="105"/>
    </row>
    <row r="340" spans="1:4" ht="15.75" outlineLevel="1">
      <c r="A340" s="32" t="s">
        <v>1008</v>
      </c>
      <c r="B340" s="33" t="s">
        <v>1115</v>
      </c>
      <c r="C340" s="32">
        <v>5.0999999999999996</v>
      </c>
      <c r="D340" s="105"/>
    </row>
    <row r="341" spans="1:4" ht="15.75" outlineLevel="1">
      <c r="A341" s="32" t="s">
        <v>1008</v>
      </c>
      <c r="B341" s="33" t="s">
        <v>1</v>
      </c>
      <c r="C341" s="32">
        <v>5.2</v>
      </c>
      <c r="D341" s="105"/>
    </row>
    <row r="342" spans="1:4" ht="15.75" outlineLevel="1">
      <c r="A342" s="32" t="s">
        <v>1008</v>
      </c>
      <c r="B342" s="33" t="s">
        <v>5</v>
      </c>
      <c r="C342" s="32">
        <v>5.26</v>
      </c>
      <c r="D342" s="105"/>
    </row>
    <row r="343" spans="1:4" ht="15.75" outlineLevel="1">
      <c r="A343" s="32" t="s">
        <v>1008</v>
      </c>
      <c r="B343" s="33" t="s">
        <v>1116</v>
      </c>
      <c r="C343" s="32">
        <v>5.38</v>
      </c>
      <c r="D343" s="105"/>
    </row>
    <row r="344" spans="1:4" ht="15.75" outlineLevel="1">
      <c r="A344" s="32" t="s">
        <v>1008</v>
      </c>
      <c r="B344" s="33" t="s">
        <v>1117</v>
      </c>
      <c r="C344" s="32">
        <v>5.39</v>
      </c>
      <c r="D344" s="105"/>
    </row>
    <row r="345" spans="1:4" ht="15.75" outlineLevel="1">
      <c r="A345" s="32" t="s">
        <v>1008</v>
      </c>
      <c r="B345" s="33" t="s">
        <v>1118</v>
      </c>
      <c r="C345" s="34">
        <v>5.6</v>
      </c>
      <c r="D345" s="105"/>
    </row>
    <row r="346" spans="1:4" ht="15.75" outlineLevel="1">
      <c r="A346" s="32" t="s">
        <v>1008</v>
      </c>
      <c r="B346" s="33" t="s">
        <v>25</v>
      </c>
      <c r="C346" s="32">
        <v>5.48</v>
      </c>
      <c r="D346" s="105"/>
    </row>
    <row r="347" spans="1:4" ht="15.75">
      <c r="A347" s="37" t="s">
        <v>1008</v>
      </c>
      <c r="B347" s="33"/>
      <c r="C347" s="32"/>
      <c r="D347" s="105"/>
    </row>
    <row r="348" spans="1:4" ht="15.75" outlineLevel="1">
      <c r="A348" s="32" t="s">
        <v>1012</v>
      </c>
      <c r="B348" s="33" t="s">
        <v>0</v>
      </c>
      <c r="C348" s="32">
        <v>5.0999999999999996</v>
      </c>
      <c r="D348" s="105"/>
    </row>
    <row r="349" spans="1:4" ht="15.75" outlineLevel="1">
      <c r="A349" s="32" t="s">
        <v>1012</v>
      </c>
      <c r="B349" s="33" t="s">
        <v>1</v>
      </c>
      <c r="C349" s="32">
        <v>5.2</v>
      </c>
      <c r="D349" s="105"/>
    </row>
    <row r="350" spans="1:4" ht="15.75" outlineLevel="1">
      <c r="A350" s="32" t="s">
        <v>1012</v>
      </c>
      <c r="B350" s="33" t="s">
        <v>2</v>
      </c>
      <c r="C350" s="32">
        <v>5.3</v>
      </c>
      <c r="D350" s="105"/>
    </row>
    <row r="351" spans="1:4" ht="15.75" outlineLevel="1">
      <c r="A351" s="32" t="s">
        <v>1012</v>
      </c>
      <c r="B351" s="33" t="s">
        <v>143</v>
      </c>
      <c r="C351" s="32">
        <v>5.6</v>
      </c>
      <c r="D351" s="105"/>
    </row>
    <row r="352" spans="1:4" ht="15.75" outlineLevel="1">
      <c r="A352" s="32" t="s">
        <v>1012</v>
      </c>
      <c r="B352" s="33" t="s">
        <v>1106</v>
      </c>
      <c r="C352" s="34">
        <v>5.0999999999999996</v>
      </c>
      <c r="D352" s="105"/>
    </row>
    <row r="353" spans="1:4" ht="15.75" outlineLevel="1">
      <c r="A353" s="32" t="s">
        <v>1012</v>
      </c>
      <c r="B353" s="33" t="s">
        <v>1105</v>
      </c>
      <c r="C353" s="32">
        <v>5.14</v>
      </c>
      <c r="D353" s="105"/>
    </row>
    <row r="354" spans="1:4" ht="15.75" outlineLevel="1">
      <c r="A354" s="32" t="s">
        <v>1012</v>
      </c>
      <c r="B354" s="33" t="s">
        <v>4</v>
      </c>
      <c r="C354" s="32">
        <v>5.19</v>
      </c>
      <c r="D354" s="105"/>
    </row>
    <row r="355" spans="1:4" ht="15.75" outlineLevel="1">
      <c r="A355" s="32" t="s">
        <v>1012</v>
      </c>
      <c r="B355" s="33" t="s">
        <v>145</v>
      </c>
      <c r="C355" s="32">
        <v>5.24</v>
      </c>
      <c r="D355" s="105"/>
    </row>
    <row r="356" spans="1:4" ht="15.75" outlineLevel="1">
      <c r="A356" s="32" t="s">
        <v>1012</v>
      </c>
      <c r="B356" s="33" t="s">
        <v>5</v>
      </c>
      <c r="C356" s="32">
        <v>5.26</v>
      </c>
      <c r="D356" s="105"/>
    </row>
    <row r="357" spans="1:4" ht="15.75" outlineLevel="1">
      <c r="A357" s="32" t="s">
        <v>1012</v>
      </c>
      <c r="B357" s="33" t="s">
        <v>6</v>
      </c>
      <c r="C357" s="32">
        <v>5.27</v>
      </c>
      <c r="D357" s="105"/>
    </row>
    <row r="358" spans="1:4" ht="15.75" outlineLevel="1">
      <c r="A358" s="32" t="s">
        <v>1012</v>
      </c>
      <c r="B358" s="33" t="s">
        <v>7</v>
      </c>
      <c r="C358" s="32">
        <v>5.28</v>
      </c>
      <c r="D358" s="105"/>
    </row>
    <row r="359" spans="1:4" ht="15.75" outlineLevel="1">
      <c r="A359" s="32" t="s">
        <v>1012</v>
      </c>
      <c r="B359" s="33" t="s">
        <v>146</v>
      </c>
      <c r="C359" s="32">
        <v>5.31</v>
      </c>
      <c r="D359" s="105"/>
    </row>
    <row r="360" spans="1:4" ht="15.75" outlineLevel="1">
      <c r="A360" s="32" t="s">
        <v>1012</v>
      </c>
      <c r="B360" s="33" t="s">
        <v>121</v>
      </c>
      <c r="C360" s="32">
        <v>5.36</v>
      </c>
      <c r="D360" s="105"/>
    </row>
    <row r="361" spans="1:4" ht="15.75" outlineLevel="1">
      <c r="A361" s="32" t="s">
        <v>1012</v>
      </c>
      <c r="B361" s="33" t="s">
        <v>154</v>
      </c>
      <c r="C361" s="32">
        <v>5.37</v>
      </c>
      <c r="D361" s="105"/>
    </row>
    <row r="362" spans="1:4" ht="15.75" outlineLevel="1">
      <c r="A362" s="32" t="s">
        <v>1012</v>
      </c>
      <c r="B362" s="33" t="s">
        <v>9</v>
      </c>
      <c r="C362" s="32">
        <v>5.49</v>
      </c>
      <c r="D362" s="105"/>
    </row>
    <row r="363" spans="1:4" ht="15.75" outlineLevel="1">
      <c r="A363" s="32" t="s">
        <v>1012</v>
      </c>
      <c r="B363" s="33" t="s">
        <v>10</v>
      </c>
      <c r="C363" s="32">
        <v>5.51</v>
      </c>
      <c r="D363" s="105"/>
    </row>
    <row r="364" spans="1:4" ht="15.75" outlineLevel="1">
      <c r="A364" s="32" t="s">
        <v>1012</v>
      </c>
      <c r="B364" s="33" t="s">
        <v>1107</v>
      </c>
      <c r="C364" s="32">
        <v>5.52</v>
      </c>
      <c r="D364" s="105"/>
    </row>
    <row r="365" spans="1:4" ht="15.75" outlineLevel="1">
      <c r="A365" s="32" t="s">
        <v>1012</v>
      </c>
      <c r="B365" s="33" t="s">
        <v>11</v>
      </c>
      <c r="C365" s="32">
        <v>5.53</v>
      </c>
      <c r="D365" s="105"/>
    </row>
    <row r="366" spans="1:4" ht="15.75" outlineLevel="1">
      <c r="A366" s="32" t="s">
        <v>1012</v>
      </c>
      <c r="B366" s="33" t="s">
        <v>12</v>
      </c>
      <c r="C366" s="32">
        <v>5.69</v>
      </c>
      <c r="D366" s="105"/>
    </row>
    <row r="367" spans="1:4" ht="15.75" outlineLevel="1">
      <c r="A367" s="32" t="s">
        <v>1012</v>
      </c>
      <c r="B367" s="33" t="s">
        <v>753</v>
      </c>
      <c r="C367" s="34">
        <v>5.8</v>
      </c>
      <c r="D367" s="105"/>
    </row>
    <row r="368" spans="1:4" ht="15.75" outlineLevel="1">
      <c r="A368" s="32" t="s">
        <v>1012</v>
      </c>
      <c r="B368" s="33" t="s">
        <v>909</v>
      </c>
      <c r="C368" s="34">
        <v>5.72</v>
      </c>
      <c r="D368" s="105"/>
    </row>
    <row r="369" spans="1:4" ht="15.75" outlineLevel="1">
      <c r="A369" s="32" t="s">
        <v>1012</v>
      </c>
      <c r="B369" s="33" t="s">
        <v>13</v>
      </c>
      <c r="C369" s="32">
        <v>5.75</v>
      </c>
      <c r="D369" s="105"/>
    </row>
    <row r="370" spans="1:4" ht="15.75" outlineLevel="1">
      <c r="A370" s="32" t="s">
        <v>1012</v>
      </c>
      <c r="B370" s="33" t="s">
        <v>14</v>
      </c>
      <c r="C370" s="34">
        <v>5.7</v>
      </c>
      <c r="D370" s="105"/>
    </row>
    <row r="371" spans="1:4" ht="15.75" outlineLevel="1">
      <c r="A371" s="32" t="s">
        <v>1012</v>
      </c>
      <c r="B371" s="33" t="s">
        <v>15</v>
      </c>
      <c r="C371" s="32">
        <v>5.74</v>
      </c>
      <c r="D371" s="105"/>
    </row>
    <row r="372" spans="1:4" ht="15.75" outlineLevel="1">
      <c r="A372" s="32" t="s">
        <v>1012</v>
      </c>
      <c r="B372" s="33" t="s">
        <v>410</v>
      </c>
      <c r="C372" s="32">
        <v>5.76</v>
      </c>
      <c r="D372" s="105"/>
    </row>
    <row r="373" spans="1:4" ht="15.75" outlineLevel="1">
      <c r="A373" s="32" t="s">
        <v>1012</v>
      </c>
      <c r="B373" s="33" t="s">
        <v>830</v>
      </c>
      <c r="C373" s="32">
        <v>5.89</v>
      </c>
      <c r="D373" s="104" t="s">
        <v>1104</v>
      </c>
    </row>
    <row r="374" spans="1:4" ht="15.75" outlineLevel="1">
      <c r="A374" s="32" t="s">
        <v>1012</v>
      </c>
      <c r="B374" s="33" t="s">
        <v>147</v>
      </c>
      <c r="C374" s="32">
        <v>5.109</v>
      </c>
      <c r="D374" s="104"/>
    </row>
    <row r="375" spans="1:4" ht="15.75" outlineLevel="1">
      <c r="A375" s="32" t="s">
        <v>1012</v>
      </c>
      <c r="B375" s="33" t="s">
        <v>148</v>
      </c>
      <c r="C375" s="32">
        <v>5.1109999999999998</v>
      </c>
      <c r="D375" s="105"/>
    </row>
    <row r="376" spans="1:4" ht="15.75" outlineLevel="1">
      <c r="A376" s="32" t="s">
        <v>1012</v>
      </c>
      <c r="B376" s="33" t="s">
        <v>130</v>
      </c>
      <c r="C376" s="32">
        <v>5.1120000000000001</v>
      </c>
      <c r="D376" s="105"/>
    </row>
    <row r="377" spans="1:4" ht="15.75" outlineLevel="1">
      <c r="A377" s="32" t="s">
        <v>1012</v>
      </c>
      <c r="B377" s="33" t="s">
        <v>1119</v>
      </c>
      <c r="C377" s="32">
        <v>5.1130000000000004</v>
      </c>
      <c r="D377" s="105"/>
    </row>
    <row r="378" spans="1:4" ht="15.75" outlineLevel="1">
      <c r="A378" s="32" t="s">
        <v>1012</v>
      </c>
      <c r="B378" s="33" t="s">
        <v>17</v>
      </c>
      <c r="C378" s="32">
        <v>5.58</v>
      </c>
      <c r="D378" s="105"/>
    </row>
    <row r="379" spans="1:4" ht="15.75" outlineLevel="1">
      <c r="A379" s="32" t="s">
        <v>1012</v>
      </c>
      <c r="B379" s="33" t="s">
        <v>18</v>
      </c>
      <c r="C379" s="32">
        <v>5.54</v>
      </c>
      <c r="D379" s="105"/>
    </row>
    <row r="380" spans="1:4" ht="15.75" outlineLevel="1">
      <c r="A380" s="32" t="s">
        <v>1012</v>
      </c>
      <c r="B380" s="33" t="s">
        <v>19</v>
      </c>
      <c r="C380" s="32">
        <v>5.55</v>
      </c>
      <c r="D380" s="105"/>
    </row>
    <row r="381" spans="1:4" ht="15.75" outlineLevel="1">
      <c r="A381" s="32" t="s">
        <v>1012</v>
      </c>
      <c r="B381" s="33" t="s">
        <v>20</v>
      </c>
      <c r="C381" s="32">
        <v>5.63</v>
      </c>
      <c r="D381" s="105"/>
    </row>
    <row r="382" spans="1:4" ht="15.75" outlineLevel="1">
      <c r="A382" s="32" t="s">
        <v>1012</v>
      </c>
      <c r="B382" s="33" t="s">
        <v>21</v>
      </c>
      <c r="C382" s="32">
        <v>5.65</v>
      </c>
      <c r="D382" s="105"/>
    </row>
    <row r="383" spans="1:4" ht="15.75" outlineLevel="1">
      <c r="A383" s="32" t="s">
        <v>1012</v>
      </c>
      <c r="B383" s="33" t="s">
        <v>162</v>
      </c>
      <c r="C383" s="32">
        <v>5.66</v>
      </c>
      <c r="D383" s="105"/>
    </row>
    <row r="384" spans="1:4" ht="15.75" outlineLevel="1">
      <c r="A384" s="32" t="s">
        <v>1012</v>
      </c>
      <c r="B384" s="33" t="s">
        <v>22</v>
      </c>
      <c r="C384" s="32">
        <v>5.68</v>
      </c>
      <c r="D384" s="105"/>
    </row>
    <row r="385" spans="1:4" ht="15.75" outlineLevel="1">
      <c r="A385" s="32" t="s">
        <v>1012</v>
      </c>
      <c r="B385" s="33" t="s">
        <v>24</v>
      </c>
      <c r="C385" s="32">
        <v>5.47</v>
      </c>
      <c r="D385" s="105"/>
    </row>
    <row r="386" spans="1:4" ht="15.75" outlineLevel="1">
      <c r="A386" s="32" t="s">
        <v>1012</v>
      </c>
      <c r="B386" s="33" t="s">
        <v>25</v>
      </c>
      <c r="C386" s="32">
        <v>5.48</v>
      </c>
      <c r="D386" s="105"/>
    </row>
    <row r="387" spans="1:4" ht="15.75">
      <c r="A387" s="37" t="s">
        <v>1012</v>
      </c>
      <c r="B387" s="33"/>
      <c r="C387" s="32"/>
      <c r="D387" s="105"/>
    </row>
    <row r="388" spans="1:4" ht="15.75" outlineLevel="1">
      <c r="A388" s="32" t="s">
        <v>1014</v>
      </c>
      <c r="B388" s="33" t="s">
        <v>0</v>
      </c>
      <c r="C388" s="32">
        <v>5.0999999999999996</v>
      </c>
      <c r="D388" s="105"/>
    </row>
    <row r="389" spans="1:4" ht="15.75" outlineLevel="1">
      <c r="A389" s="32" t="s">
        <v>1014</v>
      </c>
      <c r="B389" s="33" t="s">
        <v>1</v>
      </c>
      <c r="C389" s="32">
        <v>5.2</v>
      </c>
      <c r="D389" s="105"/>
    </row>
    <row r="390" spans="1:4" ht="15.75" outlineLevel="1">
      <c r="A390" s="32" t="s">
        <v>1014</v>
      </c>
      <c r="B390" s="33" t="s">
        <v>2</v>
      </c>
      <c r="C390" s="32">
        <v>5.3</v>
      </c>
      <c r="D390" s="105"/>
    </row>
    <row r="391" spans="1:4" ht="15.75" outlineLevel="1">
      <c r="A391" s="32" t="s">
        <v>1014</v>
      </c>
      <c r="B391" s="33" t="s">
        <v>143</v>
      </c>
      <c r="C391" s="32">
        <v>5.6</v>
      </c>
      <c r="D391" s="105"/>
    </row>
    <row r="392" spans="1:4" ht="15.75" outlineLevel="1">
      <c r="A392" s="32" t="s">
        <v>1014</v>
      </c>
      <c r="B392" s="33" t="s">
        <v>1106</v>
      </c>
      <c r="C392" s="34">
        <v>5.0999999999999996</v>
      </c>
      <c r="D392" s="105"/>
    </row>
    <row r="393" spans="1:4" ht="15.75" outlineLevel="1">
      <c r="A393" s="32" t="s">
        <v>1014</v>
      </c>
      <c r="B393" s="33" t="s">
        <v>1105</v>
      </c>
      <c r="C393" s="32">
        <v>5.14</v>
      </c>
      <c r="D393" s="105"/>
    </row>
    <row r="394" spans="1:4" ht="15.75" outlineLevel="1">
      <c r="A394" s="32" t="s">
        <v>1014</v>
      </c>
      <c r="B394" s="33" t="s">
        <v>4</v>
      </c>
      <c r="C394" s="32">
        <v>5.19</v>
      </c>
      <c r="D394" s="105"/>
    </row>
    <row r="395" spans="1:4" ht="15.75" outlineLevel="1">
      <c r="A395" s="32" t="s">
        <v>1014</v>
      </c>
      <c r="B395" s="33" t="s">
        <v>145</v>
      </c>
      <c r="C395" s="32">
        <v>5.24</v>
      </c>
      <c r="D395" s="105"/>
    </row>
    <row r="396" spans="1:4" ht="15.75" outlineLevel="1">
      <c r="A396" s="32" t="s">
        <v>1014</v>
      </c>
      <c r="B396" s="33" t="s">
        <v>5</v>
      </c>
      <c r="C396" s="32">
        <v>5.26</v>
      </c>
      <c r="D396" s="105"/>
    </row>
    <row r="397" spans="1:4" ht="15.75" outlineLevel="1">
      <c r="A397" s="32" t="s">
        <v>1014</v>
      </c>
      <c r="B397" s="33" t="s">
        <v>6</v>
      </c>
      <c r="C397" s="32">
        <v>5.27</v>
      </c>
      <c r="D397" s="105"/>
    </row>
    <row r="398" spans="1:4" ht="15.75" outlineLevel="1">
      <c r="A398" s="32" t="s">
        <v>1014</v>
      </c>
      <c r="B398" s="33" t="s">
        <v>7</v>
      </c>
      <c r="C398" s="32">
        <v>5.28</v>
      </c>
      <c r="D398" s="105"/>
    </row>
    <row r="399" spans="1:4" ht="15.75" outlineLevel="1">
      <c r="A399" s="32" t="s">
        <v>1014</v>
      </c>
      <c r="B399" s="33" t="s">
        <v>326</v>
      </c>
      <c r="C399" s="32">
        <v>5.29</v>
      </c>
      <c r="D399" s="105"/>
    </row>
    <row r="400" spans="1:4" ht="15.75" outlineLevel="1">
      <c r="A400" s="32" t="s">
        <v>1014</v>
      </c>
      <c r="B400" s="33" t="s">
        <v>146</v>
      </c>
      <c r="C400" s="32">
        <v>5.31</v>
      </c>
      <c r="D400" s="105"/>
    </row>
    <row r="401" spans="1:4" ht="15.75" outlineLevel="1">
      <c r="A401" s="32" t="s">
        <v>1014</v>
      </c>
      <c r="B401" s="33" t="s">
        <v>121</v>
      </c>
      <c r="C401" s="32">
        <v>5.36</v>
      </c>
      <c r="D401" s="105"/>
    </row>
    <row r="402" spans="1:4" ht="15.75" outlineLevel="1">
      <c r="A402" s="32" t="s">
        <v>1014</v>
      </c>
      <c r="B402" s="33" t="s">
        <v>154</v>
      </c>
      <c r="C402" s="32">
        <v>5.37</v>
      </c>
      <c r="D402" s="105"/>
    </row>
    <row r="403" spans="1:4" ht="15.75" outlineLevel="1">
      <c r="A403" s="32" t="s">
        <v>1014</v>
      </c>
      <c r="B403" s="33" t="s">
        <v>9</v>
      </c>
      <c r="C403" s="32">
        <v>5.49</v>
      </c>
      <c r="D403" s="105"/>
    </row>
    <row r="404" spans="1:4" ht="15.75" outlineLevel="1">
      <c r="A404" s="32" t="s">
        <v>1014</v>
      </c>
      <c r="B404" s="33" t="s">
        <v>10</v>
      </c>
      <c r="C404" s="32">
        <v>5.51</v>
      </c>
      <c r="D404" s="105"/>
    </row>
    <row r="405" spans="1:4" ht="15.75" outlineLevel="1">
      <c r="A405" s="32" t="s">
        <v>1014</v>
      </c>
      <c r="B405" s="33" t="s">
        <v>1107</v>
      </c>
      <c r="C405" s="32">
        <v>5.52</v>
      </c>
      <c r="D405" s="105"/>
    </row>
    <row r="406" spans="1:4" ht="15.75" outlineLevel="1">
      <c r="A406" s="32" t="s">
        <v>1014</v>
      </c>
      <c r="B406" s="33" t="s">
        <v>11</v>
      </c>
      <c r="C406" s="32">
        <v>5.53</v>
      </c>
      <c r="D406" s="105"/>
    </row>
    <row r="407" spans="1:4" ht="15.75" outlineLevel="1">
      <c r="A407" s="32" t="s">
        <v>1014</v>
      </c>
      <c r="B407" s="33" t="s">
        <v>12</v>
      </c>
      <c r="C407" s="32">
        <v>5.69</v>
      </c>
      <c r="D407" s="105"/>
    </row>
    <row r="408" spans="1:4" ht="15.75" outlineLevel="1">
      <c r="A408" s="32" t="s">
        <v>1014</v>
      </c>
      <c r="B408" s="33" t="s">
        <v>13</v>
      </c>
      <c r="C408" s="32">
        <v>5.75</v>
      </c>
      <c r="D408" s="105"/>
    </row>
    <row r="409" spans="1:4" ht="15.75" outlineLevel="1">
      <c r="A409" s="32" t="s">
        <v>1014</v>
      </c>
      <c r="B409" s="33" t="s">
        <v>15</v>
      </c>
      <c r="C409" s="32">
        <v>5.74</v>
      </c>
      <c r="D409" s="105"/>
    </row>
    <row r="410" spans="1:4" ht="15.75" outlineLevel="1">
      <c r="A410" s="32" t="s">
        <v>1014</v>
      </c>
      <c r="B410" s="33" t="s">
        <v>14</v>
      </c>
      <c r="C410" s="34">
        <v>5.7</v>
      </c>
      <c r="D410" s="105"/>
    </row>
    <row r="411" spans="1:4" ht="15.75" outlineLevel="1">
      <c r="A411" s="32" t="s">
        <v>1014</v>
      </c>
      <c r="B411" s="33" t="s">
        <v>410</v>
      </c>
      <c r="C411" s="32">
        <v>5.76</v>
      </c>
      <c r="D411" s="105"/>
    </row>
    <row r="412" spans="1:4" ht="15.75" outlineLevel="1">
      <c r="A412" s="32" t="s">
        <v>1014</v>
      </c>
      <c r="B412" s="33" t="s">
        <v>830</v>
      </c>
      <c r="C412" s="32">
        <v>5.89</v>
      </c>
      <c r="D412" s="104" t="s">
        <v>1104</v>
      </c>
    </row>
    <row r="413" spans="1:4" ht="15.75" outlineLevel="1">
      <c r="A413" s="32" t="s">
        <v>1014</v>
      </c>
      <c r="B413" s="33" t="s">
        <v>147</v>
      </c>
      <c r="C413" s="32">
        <v>5.109</v>
      </c>
      <c r="D413" s="105"/>
    </row>
    <row r="414" spans="1:4" ht="15.75" outlineLevel="1">
      <c r="A414" s="32" t="s">
        <v>1014</v>
      </c>
      <c r="B414" s="33" t="s">
        <v>148</v>
      </c>
      <c r="C414" s="32">
        <v>5.1109999999999998</v>
      </c>
      <c r="D414" s="105"/>
    </row>
    <row r="415" spans="1:4" ht="15.75" outlineLevel="1">
      <c r="A415" s="32" t="s">
        <v>1014</v>
      </c>
      <c r="B415" s="33" t="s">
        <v>130</v>
      </c>
      <c r="C415" s="32">
        <v>5.1120000000000001</v>
      </c>
      <c r="D415" s="105"/>
    </row>
    <row r="416" spans="1:4" ht="15.75" outlineLevel="1">
      <c r="A416" s="32" t="s">
        <v>1014</v>
      </c>
      <c r="B416" s="33" t="s">
        <v>1119</v>
      </c>
      <c r="C416" s="32">
        <v>5.1130000000000004</v>
      </c>
      <c r="D416" s="105"/>
    </row>
    <row r="417" spans="1:4" ht="15.75" outlineLevel="1">
      <c r="A417" s="32" t="s">
        <v>1014</v>
      </c>
      <c r="B417" s="33" t="s">
        <v>17</v>
      </c>
      <c r="C417" s="32">
        <v>5.58</v>
      </c>
      <c r="D417" s="105"/>
    </row>
    <row r="418" spans="1:4" ht="15.75" outlineLevel="1">
      <c r="A418" s="32" t="s">
        <v>1014</v>
      </c>
      <c r="B418" s="33" t="s">
        <v>18</v>
      </c>
      <c r="C418" s="32">
        <v>5.54</v>
      </c>
      <c r="D418" s="105"/>
    </row>
    <row r="419" spans="1:4" ht="15.75" outlineLevel="1">
      <c r="A419" s="32" t="s">
        <v>1014</v>
      </c>
      <c r="B419" s="33" t="s">
        <v>19</v>
      </c>
      <c r="C419" s="32">
        <v>5.55</v>
      </c>
      <c r="D419" s="105"/>
    </row>
    <row r="420" spans="1:4" ht="15.75" outlineLevel="1">
      <c r="A420" s="32" t="s">
        <v>1014</v>
      </c>
      <c r="B420" s="33" t="s">
        <v>20</v>
      </c>
      <c r="C420" s="32">
        <v>5.63</v>
      </c>
      <c r="D420" s="105"/>
    </row>
    <row r="421" spans="1:4" ht="15.75" outlineLevel="1">
      <c r="A421" s="32" t="s">
        <v>1014</v>
      </c>
      <c r="B421" s="33" t="s">
        <v>21</v>
      </c>
      <c r="C421" s="32">
        <v>5.65</v>
      </c>
      <c r="D421" s="105"/>
    </row>
    <row r="422" spans="1:4" ht="15.75" outlineLevel="1">
      <c r="A422" s="32" t="s">
        <v>1014</v>
      </c>
      <c r="B422" s="33" t="s">
        <v>162</v>
      </c>
      <c r="C422" s="32">
        <v>5.66</v>
      </c>
      <c r="D422" s="105"/>
    </row>
    <row r="423" spans="1:4" ht="15.75" outlineLevel="1">
      <c r="A423" s="32" t="s">
        <v>1014</v>
      </c>
      <c r="B423" s="33" t="s">
        <v>22</v>
      </c>
      <c r="C423" s="32">
        <v>5.68</v>
      </c>
      <c r="D423" s="105"/>
    </row>
    <row r="424" spans="1:4" ht="15.75" outlineLevel="1">
      <c r="A424" s="32" t="s">
        <v>1014</v>
      </c>
      <c r="B424" s="33" t="s">
        <v>24</v>
      </c>
      <c r="C424" s="32">
        <v>5.47</v>
      </c>
      <c r="D424" s="105"/>
    </row>
    <row r="425" spans="1:4" ht="15.75" outlineLevel="1">
      <c r="A425" s="32" t="s">
        <v>1014</v>
      </c>
      <c r="B425" s="33" t="s">
        <v>25</v>
      </c>
      <c r="C425" s="32">
        <v>5.48</v>
      </c>
      <c r="D425" s="105"/>
    </row>
    <row r="426" spans="1:4" ht="15.75">
      <c r="A426" s="37" t="s">
        <v>1014</v>
      </c>
      <c r="B426" s="33"/>
      <c r="C426" s="32"/>
      <c r="D426" s="105"/>
    </row>
    <row r="427" spans="1:4" ht="15.75" outlineLevel="1">
      <c r="A427" s="32" t="s">
        <v>1120</v>
      </c>
      <c r="B427" s="33" t="s">
        <v>0</v>
      </c>
      <c r="C427" s="32">
        <v>5.0999999999999996</v>
      </c>
      <c r="D427" s="105"/>
    </row>
    <row r="428" spans="1:4" ht="15.75" outlineLevel="1">
      <c r="A428" s="32" t="s">
        <v>1120</v>
      </c>
      <c r="B428" s="33" t="s">
        <v>1</v>
      </c>
      <c r="C428" s="32">
        <v>5.2</v>
      </c>
      <c r="D428" s="105"/>
    </row>
    <row r="429" spans="1:4" ht="15.75" outlineLevel="1">
      <c r="A429" s="32" t="s">
        <v>1120</v>
      </c>
      <c r="B429" s="33" t="s">
        <v>2</v>
      </c>
      <c r="C429" s="32">
        <v>5.3</v>
      </c>
      <c r="D429" s="105"/>
    </row>
    <row r="430" spans="1:4" ht="15.75" outlineLevel="1">
      <c r="A430" s="32" t="s">
        <v>1120</v>
      </c>
      <c r="B430" s="33" t="s">
        <v>143</v>
      </c>
      <c r="C430" s="32">
        <v>5.6</v>
      </c>
      <c r="D430" s="105"/>
    </row>
    <row r="431" spans="1:4" ht="15.75" outlineLevel="1">
      <c r="A431" s="32" t="s">
        <v>1120</v>
      </c>
      <c r="B431" s="33" t="s">
        <v>1106</v>
      </c>
      <c r="C431" s="34">
        <v>5.0999999999999996</v>
      </c>
      <c r="D431" s="105"/>
    </row>
    <row r="432" spans="1:4" ht="15.75" outlineLevel="1">
      <c r="A432" s="32" t="s">
        <v>1120</v>
      </c>
      <c r="B432" s="33" t="s">
        <v>1105</v>
      </c>
      <c r="C432" s="32">
        <v>5.14</v>
      </c>
      <c r="D432" s="105"/>
    </row>
    <row r="433" spans="1:4" ht="15.75" outlineLevel="1">
      <c r="A433" s="32" t="s">
        <v>1120</v>
      </c>
      <c r="B433" s="33" t="s">
        <v>4</v>
      </c>
      <c r="C433" s="32">
        <v>5.19</v>
      </c>
      <c r="D433" s="105"/>
    </row>
    <row r="434" spans="1:4" ht="15.75" outlineLevel="1">
      <c r="A434" s="32" t="s">
        <v>1120</v>
      </c>
      <c r="B434" s="33" t="s">
        <v>145</v>
      </c>
      <c r="C434" s="32">
        <v>5.24</v>
      </c>
      <c r="D434" s="105"/>
    </row>
    <row r="435" spans="1:4" ht="15.75" outlineLevel="1">
      <c r="A435" s="32" t="s">
        <v>1120</v>
      </c>
      <c r="B435" s="33" t="s">
        <v>5</v>
      </c>
      <c r="C435" s="32">
        <v>5.26</v>
      </c>
      <c r="D435" s="105"/>
    </row>
    <row r="436" spans="1:4" ht="15.75" outlineLevel="1">
      <c r="A436" s="32" t="s">
        <v>1120</v>
      </c>
      <c r="B436" s="33" t="s">
        <v>6</v>
      </c>
      <c r="C436" s="32">
        <v>5.27</v>
      </c>
      <c r="D436" s="105"/>
    </row>
    <row r="437" spans="1:4" ht="15.75" outlineLevel="1">
      <c r="A437" s="32" t="s">
        <v>1120</v>
      </c>
      <c r="B437" s="33" t="s">
        <v>7</v>
      </c>
      <c r="C437" s="32">
        <v>5.28</v>
      </c>
      <c r="D437" s="105"/>
    </row>
    <row r="438" spans="1:4" ht="15.75" outlineLevel="1">
      <c r="A438" s="32" t="s">
        <v>1120</v>
      </c>
      <c r="B438" s="33" t="s">
        <v>326</v>
      </c>
      <c r="C438" s="32">
        <v>5.29</v>
      </c>
      <c r="D438" s="105"/>
    </row>
    <row r="439" spans="1:4" ht="15.75" outlineLevel="1">
      <c r="A439" s="32" t="s">
        <v>1120</v>
      </c>
      <c r="B439" s="33" t="s">
        <v>146</v>
      </c>
      <c r="C439" s="32">
        <v>5.31</v>
      </c>
      <c r="D439" s="105"/>
    </row>
    <row r="440" spans="1:4" ht="15.75" outlineLevel="1">
      <c r="A440" s="32" t="s">
        <v>1120</v>
      </c>
      <c r="B440" s="33" t="s">
        <v>121</v>
      </c>
      <c r="C440" s="32">
        <v>5.36</v>
      </c>
      <c r="D440" s="105"/>
    </row>
    <row r="441" spans="1:4" ht="15.75" outlineLevel="1">
      <c r="A441" s="32" t="s">
        <v>1120</v>
      </c>
      <c r="B441" s="33" t="s">
        <v>154</v>
      </c>
      <c r="C441" s="32">
        <v>5.37</v>
      </c>
      <c r="D441" s="105"/>
    </row>
    <row r="442" spans="1:4" ht="15.75" outlineLevel="1">
      <c r="A442" s="32" t="s">
        <v>1120</v>
      </c>
      <c r="B442" s="33" t="s">
        <v>11</v>
      </c>
      <c r="C442" s="32">
        <v>5.53</v>
      </c>
      <c r="D442" s="105"/>
    </row>
    <row r="443" spans="1:4" ht="15.75" outlineLevel="1">
      <c r="A443" s="32" t="s">
        <v>1120</v>
      </c>
      <c r="B443" s="33" t="s">
        <v>147</v>
      </c>
      <c r="C443" s="32">
        <v>5.109</v>
      </c>
      <c r="D443" s="105"/>
    </row>
    <row r="444" spans="1:4" ht="15.75" outlineLevel="1">
      <c r="A444" s="32" t="s">
        <v>1120</v>
      </c>
      <c r="B444" s="33" t="s">
        <v>148</v>
      </c>
      <c r="C444" s="32">
        <v>5.1109999999999998</v>
      </c>
      <c r="D444" s="105"/>
    </row>
    <row r="445" spans="1:4" ht="15.75" outlineLevel="1">
      <c r="A445" s="32" t="s">
        <v>1120</v>
      </c>
      <c r="B445" s="33" t="s">
        <v>130</v>
      </c>
      <c r="C445" s="32">
        <v>5.1120000000000001</v>
      </c>
      <c r="D445" s="105"/>
    </row>
    <row r="446" spans="1:4" ht="15.75" outlineLevel="1">
      <c r="A446" s="32" t="s">
        <v>1120</v>
      </c>
      <c r="B446" s="33" t="s">
        <v>1119</v>
      </c>
      <c r="C446" s="32">
        <v>5.1130000000000004</v>
      </c>
      <c r="D446" s="105"/>
    </row>
    <row r="447" spans="1:4" ht="15.75" outlineLevel="1">
      <c r="A447" s="32" t="s">
        <v>1120</v>
      </c>
      <c r="B447" s="33" t="s">
        <v>17</v>
      </c>
      <c r="C447" s="32">
        <v>5.58</v>
      </c>
      <c r="D447" s="105"/>
    </row>
    <row r="448" spans="1:4" ht="15.75" outlineLevel="1">
      <c r="A448" s="32" t="s">
        <v>1120</v>
      </c>
      <c r="B448" s="33" t="s">
        <v>18</v>
      </c>
      <c r="C448" s="32">
        <v>5.54</v>
      </c>
      <c r="D448" s="105"/>
    </row>
    <row r="449" spans="1:4" ht="15.75" outlineLevel="1">
      <c r="A449" s="32" t="s">
        <v>1120</v>
      </c>
      <c r="B449" s="33" t="s">
        <v>19</v>
      </c>
      <c r="C449" s="32">
        <v>5.55</v>
      </c>
      <c r="D449" s="105"/>
    </row>
    <row r="450" spans="1:4" ht="15.75" outlineLevel="1">
      <c r="A450" s="32" t="s">
        <v>1120</v>
      </c>
      <c r="B450" s="33" t="s">
        <v>20</v>
      </c>
      <c r="C450" s="32">
        <v>5.63</v>
      </c>
      <c r="D450" s="105"/>
    </row>
    <row r="451" spans="1:4" ht="15.75" outlineLevel="1">
      <c r="A451" s="32" t="s">
        <v>1120</v>
      </c>
      <c r="B451" s="33" t="s">
        <v>24</v>
      </c>
      <c r="C451" s="32">
        <v>5.47</v>
      </c>
      <c r="D451" s="105"/>
    </row>
    <row r="452" spans="1:4" ht="15.75" outlineLevel="1">
      <c r="A452" s="32" t="s">
        <v>1120</v>
      </c>
      <c r="B452" s="33" t="s">
        <v>25</v>
      </c>
      <c r="C452" s="32">
        <v>5.48</v>
      </c>
      <c r="D452" s="105"/>
    </row>
    <row r="453" spans="1:4" ht="15.75">
      <c r="A453" s="37" t="s">
        <v>1120</v>
      </c>
      <c r="B453" s="33"/>
      <c r="C453" s="32"/>
      <c r="D453" s="105"/>
    </row>
    <row r="454" spans="1:4" ht="15.75" outlineLevel="1">
      <c r="A454" s="32" t="s">
        <v>774</v>
      </c>
      <c r="B454" s="33" t="s">
        <v>0</v>
      </c>
      <c r="C454" s="32">
        <v>5.0999999999999996</v>
      </c>
      <c r="D454" s="105"/>
    </row>
    <row r="455" spans="1:4" ht="15.75" outlineLevel="1">
      <c r="A455" s="32" t="s">
        <v>774</v>
      </c>
      <c r="B455" s="33" t="s">
        <v>1</v>
      </c>
      <c r="C455" s="32">
        <v>5.2</v>
      </c>
      <c r="D455" s="105"/>
    </row>
    <row r="456" spans="1:4" ht="15.75" outlineLevel="1">
      <c r="A456" s="32" t="s">
        <v>774</v>
      </c>
      <c r="B456" s="33" t="s">
        <v>192</v>
      </c>
      <c r="C456" s="32">
        <v>5.5</v>
      </c>
      <c r="D456" s="105"/>
    </row>
    <row r="457" spans="1:4" ht="15.75" outlineLevel="1">
      <c r="A457" s="32" t="s">
        <v>774</v>
      </c>
      <c r="B457" s="33" t="s">
        <v>193</v>
      </c>
      <c r="C457" s="32">
        <v>5.8</v>
      </c>
      <c r="D457" s="104" t="s">
        <v>1104</v>
      </c>
    </row>
    <row r="458" spans="1:4" ht="15.75" outlineLevel="1">
      <c r="A458" s="32" t="s">
        <v>774</v>
      </c>
      <c r="B458" s="33" t="s">
        <v>194</v>
      </c>
      <c r="C458" s="32">
        <v>5.12</v>
      </c>
      <c r="D458" s="104" t="s">
        <v>1104</v>
      </c>
    </row>
    <row r="459" spans="1:4" ht="15.75" outlineLevel="1">
      <c r="A459" s="32" t="s">
        <v>774</v>
      </c>
      <c r="B459" s="33" t="s">
        <v>195</v>
      </c>
      <c r="C459" s="32">
        <v>5.15</v>
      </c>
      <c r="D459" s="105"/>
    </row>
    <row r="460" spans="1:4" ht="15.75" outlineLevel="1">
      <c r="A460" s="32" t="s">
        <v>774</v>
      </c>
      <c r="B460" s="33" t="s">
        <v>196</v>
      </c>
      <c r="C460" s="34">
        <v>5.2</v>
      </c>
      <c r="D460" s="104"/>
    </row>
    <row r="461" spans="1:4" ht="15.75" outlineLevel="1">
      <c r="A461" s="32" t="s">
        <v>774</v>
      </c>
      <c r="B461" s="33" t="s">
        <v>197</v>
      </c>
      <c r="C461" s="32">
        <v>5.25</v>
      </c>
      <c r="D461" s="105"/>
    </row>
    <row r="462" spans="1:4" ht="15.75" outlineLevel="1">
      <c r="A462" s="32" t="s">
        <v>774</v>
      </c>
      <c r="B462" s="33" t="s">
        <v>5</v>
      </c>
      <c r="C462" s="32">
        <v>5.26</v>
      </c>
      <c r="D462" s="105"/>
    </row>
    <row r="463" spans="1:4" ht="15.75" outlineLevel="1">
      <c r="A463" s="32" t="s">
        <v>774</v>
      </c>
      <c r="B463" s="33" t="s">
        <v>831</v>
      </c>
      <c r="C463" s="32">
        <v>5.1139999999999999</v>
      </c>
      <c r="D463" s="104" t="s">
        <v>1104</v>
      </c>
    </row>
    <row r="464" spans="1:4" ht="15.75" outlineLevel="1">
      <c r="A464" s="32" t="s">
        <v>774</v>
      </c>
      <c r="B464" s="33" t="s">
        <v>6</v>
      </c>
      <c r="C464" s="32">
        <v>5.27</v>
      </c>
      <c r="D464" s="105"/>
    </row>
    <row r="465" spans="1:4" ht="15.75" outlineLevel="1">
      <c r="A465" s="32" t="s">
        <v>774</v>
      </c>
      <c r="B465" s="33" t="s">
        <v>1121</v>
      </c>
      <c r="C465" s="32">
        <v>5.1150000000000002</v>
      </c>
      <c r="D465" s="104" t="s">
        <v>1104</v>
      </c>
    </row>
    <row r="466" spans="1:4" ht="15.75" outlineLevel="1">
      <c r="A466" s="32" t="s">
        <v>774</v>
      </c>
      <c r="B466" s="33" t="s">
        <v>1122</v>
      </c>
      <c r="C466" s="32">
        <v>5.1159999999999997</v>
      </c>
      <c r="D466" s="104" t="s">
        <v>1104</v>
      </c>
    </row>
    <row r="467" spans="1:4" ht="15.75" outlineLevel="1">
      <c r="A467" s="32" t="s">
        <v>774</v>
      </c>
      <c r="B467" s="33" t="s">
        <v>7</v>
      </c>
      <c r="C467" s="32">
        <v>5.28</v>
      </c>
      <c r="D467" s="105"/>
    </row>
    <row r="468" spans="1:4" ht="15.75" outlineLevel="1">
      <c r="A468" s="32" t="s">
        <v>774</v>
      </c>
      <c r="B468" s="33" t="s">
        <v>121</v>
      </c>
      <c r="C468" s="32">
        <v>5.36</v>
      </c>
      <c r="D468" s="105"/>
    </row>
    <row r="469" spans="1:4" ht="15.75" outlineLevel="1">
      <c r="A469" s="32" t="s">
        <v>774</v>
      </c>
      <c r="B469" s="33" t="s">
        <v>154</v>
      </c>
      <c r="C469" s="32">
        <v>5.37</v>
      </c>
      <c r="D469" s="105"/>
    </row>
    <row r="470" spans="1:4" ht="15.75" outlineLevel="1">
      <c r="A470" s="32" t="s">
        <v>774</v>
      </c>
      <c r="B470" s="33" t="s">
        <v>11</v>
      </c>
      <c r="C470" s="32">
        <v>5.53</v>
      </c>
      <c r="D470" s="105"/>
    </row>
    <row r="471" spans="1:4" ht="15.75" outlineLevel="1">
      <c r="A471" s="32" t="s">
        <v>774</v>
      </c>
      <c r="B471" s="33" t="s">
        <v>147</v>
      </c>
      <c r="C471" s="32">
        <v>5.109</v>
      </c>
      <c r="D471" s="105"/>
    </row>
    <row r="472" spans="1:4" ht="15.75" outlineLevel="1">
      <c r="A472" s="32" t="s">
        <v>774</v>
      </c>
      <c r="B472" s="33" t="s">
        <v>148</v>
      </c>
      <c r="C472" s="32">
        <v>5.1109999999999998</v>
      </c>
      <c r="D472" s="105"/>
    </row>
    <row r="473" spans="1:4" ht="15.75" outlineLevel="1">
      <c r="A473" s="32" t="s">
        <v>774</v>
      </c>
      <c r="B473" s="33" t="s">
        <v>130</v>
      </c>
      <c r="C473" s="32">
        <v>5.1120000000000001</v>
      </c>
      <c r="D473" s="105"/>
    </row>
    <row r="474" spans="1:4" ht="15.75" outlineLevel="1">
      <c r="A474" s="32" t="s">
        <v>774</v>
      </c>
      <c r="B474" s="33" t="s">
        <v>18</v>
      </c>
      <c r="C474" s="32">
        <v>5.54</v>
      </c>
      <c r="D474" s="105"/>
    </row>
    <row r="475" spans="1:4" ht="15.75" outlineLevel="1">
      <c r="A475" s="32" t="s">
        <v>774</v>
      </c>
      <c r="B475" s="33" t="s">
        <v>1123</v>
      </c>
      <c r="C475" s="32">
        <v>5.61</v>
      </c>
      <c r="D475" s="105"/>
    </row>
    <row r="476" spans="1:4" ht="15.75" outlineLevel="1">
      <c r="A476" s="32" t="s">
        <v>774</v>
      </c>
      <c r="B476" s="33" t="s">
        <v>20</v>
      </c>
      <c r="C476" s="32">
        <v>5.63</v>
      </c>
      <c r="D476" s="105"/>
    </row>
    <row r="477" spans="1:4" ht="15.75" outlineLevel="1">
      <c r="A477" s="32" t="s">
        <v>774</v>
      </c>
      <c r="B477" s="33" t="s">
        <v>1124</v>
      </c>
      <c r="C477" s="32">
        <v>5.46</v>
      </c>
      <c r="D477" s="105"/>
    </row>
    <row r="478" spans="1:4" ht="15.75" outlineLevel="1">
      <c r="A478" s="32" t="s">
        <v>774</v>
      </c>
      <c r="B478" s="33" t="s">
        <v>24</v>
      </c>
      <c r="C478" s="32">
        <v>5.47</v>
      </c>
      <c r="D478" s="105"/>
    </row>
    <row r="479" spans="1:4" ht="15.75" outlineLevel="1">
      <c r="A479" s="32" t="s">
        <v>774</v>
      </c>
      <c r="B479" s="33" t="s">
        <v>25</v>
      </c>
      <c r="C479" s="32">
        <v>5.48</v>
      </c>
      <c r="D479" s="105"/>
    </row>
    <row r="480" spans="1:4" ht="15.75">
      <c r="A480" s="37" t="s">
        <v>774</v>
      </c>
      <c r="B480" s="33"/>
      <c r="C480" s="32"/>
      <c r="D480" s="105"/>
    </row>
    <row r="481" spans="1:4" ht="15.75" outlineLevel="1">
      <c r="A481" s="32" t="s">
        <v>1125</v>
      </c>
      <c r="B481" s="33" t="s">
        <v>0</v>
      </c>
      <c r="C481" s="32">
        <v>5.0999999999999996</v>
      </c>
      <c r="D481" s="105"/>
    </row>
    <row r="482" spans="1:4" ht="15.75" outlineLevel="1">
      <c r="A482" s="32" t="s">
        <v>1125</v>
      </c>
      <c r="B482" s="33" t="s">
        <v>1</v>
      </c>
      <c r="C482" s="32">
        <v>5.2</v>
      </c>
      <c r="D482" s="105"/>
    </row>
    <row r="483" spans="1:4" ht="15.75" outlineLevel="1">
      <c r="A483" s="32" t="s">
        <v>1125</v>
      </c>
      <c r="B483" s="33" t="s">
        <v>2</v>
      </c>
      <c r="C483" s="32">
        <v>5.3</v>
      </c>
      <c r="D483" s="105"/>
    </row>
    <row r="484" spans="1:4" ht="15.75" outlineLevel="1">
      <c r="A484" s="32" t="s">
        <v>1125</v>
      </c>
      <c r="B484" s="33" t="s">
        <v>143</v>
      </c>
      <c r="C484" s="32">
        <v>5.6</v>
      </c>
      <c r="D484" s="105"/>
    </row>
    <row r="485" spans="1:4" ht="15.75" outlineLevel="1">
      <c r="A485" s="32" t="s">
        <v>1125</v>
      </c>
      <c r="B485" s="33" t="s">
        <v>1106</v>
      </c>
      <c r="C485" s="34">
        <v>5.0999999999999996</v>
      </c>
      <c r="D485" s="105"/>
    </row>
    <row r="486" spans="1:4" ht="15.75" outlineLevel="1">
      <c r="A486" s="32" t="s">
        <v>1125</v>
      </c>
      <c r="B486" s="33" t="s">
        <v>1105</v>
      </c>
      <c r="C486" s="32">
        <v>5.14</v>
      </c>
      <c r="D486" s="105"/>
    </row>
    <row r="487" spans="1:4" ht="15.75" outlineLevel="1">
      <c r="A487" s="32" t="s">
        <v>1125</v>
      </c>
      <c r="B487" s="33" t="s">
        <v>4</v>
      </c>
      <c r="C487" s="32">
        <v>5.19</v>
      </c>
      <c r="D487" s="105"/>
    </row>
    <row r="488" spans="1:4" ht="15.75" outlineLevel="1">
      <c r="A488" s="32" t="s">
        <v>1125</v>
      </c>
      <c r="B488" s="33" t="s">
        <v>145</v>
      </c>
      <c r="C488" s="32">
        <v>5.24</v>
      </c>
      <c r="D488" s="105"/>
    </row>
    <row r="489" spans="1:4" ht="15.75" outlineLevel="1">
      <c r="A489" s="32" t="s">
        <v>1125</v>
      </c>
      <c r="B489" s="33" t="s">
        <v>6</v>
      </c>
      <c r="C489" s="32">
        <v>5.27</v>
      </c>
      <c r="D489" s="105"/>
    </row>
    <row r="490" spans="1:4" ht="15.75" outlineLevel="1">
      <c r="A490" s="32" t="s">
        <v>1125</v>
      </c>
      <c r="B490" s="33" t="s">
        <v>7</v>
      </c>
      <c r="C490" s="32">
        <v>5.28</v>
      </c>
      <c r="D490" s="105"/>
    </row>
    <row r="491" spans="1:4" ht="15.75" outlineLevel="1">
      <c r="A491" s="32" t="s">
        <v>1125</v>
      </c>
      <c r="B491" s="33" t="s">
        <v>326</v>
      </c>
      <c r="C491" s="32">
        <v>5.29</v>
      </c>
      <c r="D491" s="105"/>
    </row>
    <row r="492" spans="1:4" ht="15.75" outlineLevel="1">
      <c r="A492" s="32" t="s">
        <v>1125</v>
      </c>
      <c r="B492" s="33" t="s">
        <v>1110</v>
      </c>
      <c r="C492" s="32">
        <v>5.34</v>
      </c>
      <c r="D492" s="105"/>
    </row>
    <row r="493" spans="1:4" ht="15.75" outlineLevel="1">
      <c r="A493" s="32" t="s">
        <v>1125</v>
      </c>
      <c r="B493" s="33" t="s">
        <v>146</v>
      </c>
      <c r="C493" s="32">
        <v>5.31</v>
      </c>
      <c r="D493" s="105"/>
    </row>
    <row r="494" spans="1:4" ht="15.75" outlineLevel="1">
      <c r="A494" s="32" t="s">
        <v>1125</v>
      </c>
      <c r="B494" s="33" t="s">
        <v>1111</v>
      </c>
      <c r="C494" s="32">
        <v>5.101</v>
      </c>
      <c r="D494" s="105"/>
    </row>
    <row r="495" spans="1:4" ht="15.75" outlineLevel="1">
      <c r="A495" s="32" t="s">
        <v>1125</v>
      </c>
      <c r="B495" s="33" t="s">
        <v>121</v>
      </c>
      <c r="C495" s="32">
        <v>5.36</v>
      </c>
      <c r="D495" s="105"/>
    </row>
    <row r="496" spans="1:4" ht="15.75" outlineLevel="1">
      <c r="A496" s="32" t="s">
        <v>1125</v>
      </c>
      <c r="B496" s="33" t="s">
        <v>154</v>
      </c>
      <c r="C496" s="32">
        <v>5.37</v>
      </c>
      <c r="D496" s="105"/>
    </row>
    <row r="497" spans="1:4" ht="15.75" outlineLevel="1">
      <c r="A497" s="32" t="s">
        <v>1125</v>
      </c>
      <c r="B497" s="33" t="s">
        <v>11</v>
      </c>
      <c r="C497" s="32">
        <v>5.53</v>
      </c>
      <c r="D497" s="105"/>
    </row>
    <row r="498" spans="1:4" ht="15.75" outlineLevel="1">
      <c r="A498" s="32" t="s">
        <v>1125</v>
      </c>
      <c r="B498" s="33" t="s">
        <v>147</v>
      </c>
      <c r="C498" s="32">
        <v>5.109</v>
      </c>
      <c r="D498" s="105"/>
    </row>
    <row r="499" spans="1:4" ht="15.75" outlineLevel="1">
      <c r="A499" s="32" t="s">
        <v>1125</v>
      </c>
      <c r="B499" s="33" t="s">
        <v>148</v>
      </c>
      <c r="C499" s="32">
        <v>5.1109999999999998</v>
      </c>
      <c r="D499" s="105"/>
    </row>
    <row r="500" spans="1:4" ht="15.75" outlineLevel="1">
      <c r="A500" s="32" t="s">
        <v>1125</v>
      </c>
      <c r="B500" s="33" t="s">
        <v>130</v>
      </c>
      <c r="C500" s="32">
        <v>5.1120000000000001</v>
      </c>
      <c r="D500" s="105"/>
    </row>
    <row r="501" spans="1:4" ht="15.75" outlineLevel="1">
      <c r="A501" s="32" t="s">
        <v>1125</v>
      </c>
      <c r="B501" s="33" t="s">
        <v>1112</v>
      </c>
      <c r="C501" s="32">
        <v>5.1020000000000003</v>
      </c>
      <c r="D501" s="105"/>
    </row>
    <row r="502" spans="1:4" ht="15.75" outlineLevel="1">
      <c r="A502" s="32" t="s">
        <v>1125</v>
      </c>
      <c r="B502" s="33" t="s">
        <v>1113</v>
      </c>
      <c r="C502" s="35">
        <v>5.0999999999999996</v>
      </c>
      <c r="D502" s="105"/>
    </row>
    <row r="503" spans="1:4" ht="15.75" outlineLevel="1">
      <c r="A503" s="32" t="s">
        <v>1125</v>
      </c>
      <c r="B503" s="33" t="s">
        <v>17</v>
      </c>
      <c r="C503" s="32">
        <v>5.58</v>
      </c>
      <c r="D503" s="105"/>
    </row>
    <row r="504" spans="1:4" ht="15.75" outlineLevel="1">
      <c r="A504" s="32" t="s">
        <v>1125</v>
      </c>
      <c r="B504" s="33" t="s">
        <v>19</v>
      </c>
      <c r="C504" s="32">
        <v>5.55</v>
      </c>
      <c r="D504" s="105"/>
    </row>
    <row r="505" spans="1:4" ht="15.75" outlineLevel="1">
      <c r="A505" s="32" t="s">
        <v>1125</v>
      </c>
      <c r="B505" s="33" t="s">
        <v>18</v>
      </c>
      <c r="C505" s="32">
        <v>5.54</v>
      </c>
      <c r="D505" s="105"/>
    </row>
    <row r="506" spans="1:4" ht="15.75" outlineLevel="1">
      <c r="A506" s="32" t="s">
        <v>1125</v>
      </c>
      <c r="B506" s="33" t="s">
        <v>20</v>
      </c>
      <c r="C506" s="32">
        <v>5.63</v>
      </c>
      <c r="D506" s="105"/>
    </row>
    <row r="507" spans="1:4" ht="15.75" outlineLevel="1">
      <c r="A507" s="32" t="s">
        <v>1125</v>
      </c>
      <c r="B507" s="33" t="s">
        <v>24</v>
      </c>
      <c r="C507" s="32">
        <v>5.47</v>
      </c>
      <c r="D507" s="105"/>
    </row>
    <row r="508" spans="1:4" ht="15.75" outlineLevel="1">
      <c r="A508" s="32" t="s">
        <v>1125</v>
      </c>
      <c r="B508" s="33" t="s">
        <v>25</v>
      </c>
      <c r="C508" s="32">
        <v>5.48</v>
      </c>
      <c r="D508" s="105"/>
    </row>
    <row r="509" spans="1:4" ht="15.75">
      <c r="A509" s="37" t="s">
        <v>1125</v>
      </c>
      <c r="B509" s="33"/>
      <c r="C509" s="32"/>
      <c r="D509" s="105"/>
    </row>
    <row r="510" spans="1:4" ht="15.75" outlineLevel="1">
      <c r="A510" s="32" t="s">
        <v>1032</v>
      </c>
      <c r="B510" s="33" t="s">
        <v>0</v>
      </c>
      <c r="C510" s="32">
        <v>5.0999999999999996</v>
      </c>
      <c r="D510" s="105"/>
    </row>
    <row r="511" spans="1:4" ht="15.75" outlineLevel="1">
      <c r="A511" s="32" t="s">
        <v>1032</v>
      </c>
      <c r="B511" s="33" t="s">
        <v>1</v>
      </c>
      <c r="C511" s="32">
        <v>5.2</v>
      </c>
      <c r="D511" s="105"/>
    </row>
    <row r="512" spans="1:4" ht="15.75" outlineLevel="1">
      <c r="A512" s="32" t="s">
        <v>1032</v>
      </c>
      <c r="B512" s="33" t="s">
        <v>2</v>
      </c>
      <c r="C512" s="32">
        <v>5.3</v>
      </c>
      <c r="D512" s="105"/>
    </row>
    <row r="513" spans="1:4" ht="15.75" outlineLevel="1">
      <c r="A513" s="32" t="s">
        <v>1032</v>
      </c>
      <c r="B513" s="33" t="s">
        <v>143</v>
      </c>
      <c r="C513" s="32">
        <v>5.6</v>
      </c>
      <c r="D513" s="105"/>
    </row>
    <row r="514" spans="1:4" ht="15.75" outlineLevel="1">
      <c r="A514" s="32" t="s">
        <v>1032</v>
      </c>
      <c r="B514" s="33" t="s">
        <v>1106</v>
      </c>
      <c r="C514" s="34">
        <v>5.0999999999999996</v>
      </c>
      <c r="D514" s="105"/>
    </row>
    <row r="515" spans="1:4" ht="15.75" outlineLevel="1">
      <c r="A515" s="32" t="s">
        <v>1032</v>
      </c>
      <c r="B515" s="33" t="s">
        <v>1105</v>
      </c>
      <c r="C515" s="32">
        <v>5.14</v>
      </c>
      <c r="D515" s="105"/>
    </row>
    <row r="516" spans="1:4" ht="15.75" outlineLevel="1">
      <c r="A516" s="32" t="s">
        <v>1032</v>
      </c>
      <c r="B516" s="33" t="s">
        <v>4</v>
      </c>
      <c r="C516" s="32">
        <v>5.19</v>
      </c>
      <c r="D516" s="105"/>
    </row>
    <row r="517" spans="1:4" ht="15.75" outlineLevel="1">
      <c r="A517" s="32" t="s">
        <v>1032</v>
      </c>
      <c r="B517" s="33" t="s">
        <v>145</v>
      </c>
      <c r="C517" s="32">
        <v>5.24</v>
      </c>
      <c r="D517" s="105"/>
    </row>
    <row r="518" spans="1:4" ht="15.75" outlineLevel="1">
      <c r="A518" s="32" t="s">
        <v>1032</v>
      </c>
      <c r="B518" s="33" t="s">
        <v>5</v>
      </c>
      <c r="C518" s="32">
        <v>5.26</v>
      </c>
      <c r="D518" s="105"/>
    </row>
    <row r="519" spans="1:4" ht="15.75" outlineLevel="1">
      <c r="A519" s="32" t="s">
        <v>1032</v>
      </c>
      <c r="B519" s="33" t="s">
        <v>6</v>
      </c>
      <c r="C519" s="32">
        <v>5.27</v>
      </c>
      <c r="D519" s="105"/>
    </row>
    <row r="520" spans="1:4" ht="15.75" outlineLevel="1">
      <c r="A520" s="32" t="s">
        <v>1032</v>
      </c>
      <c r="B520" s="33" t="s">
        <v>7</v>
      </c>
      <c r="C520" s="32">
        <v>5.28</v>
      </c>
      <c r="D520" s="105"/>
    </row>
    <row r="521" spans="1:4" ht="15.75" outlineLevel="1">
      <c r="A521" s="32" t="s">
        <v>1032</v>
      </c>
      <c r="B521" s="33" t="s">
        <v>146</v>
      </c>
      <c r="C521" s="32">
        <v>5.31</v>
      </c>
      <c r="D521" s="105"/>
    </row>
    <row r="522" spans="1:4" ht="15.75" outlineLevel="1">
      <c r="A522" s="32" t="s">
        <v>1032</v>
      </c>
      <c r="B522" s="33" t="s">
        <v>175</v>
      </c>
      <c r="C522" s="32">
        <v>5.33</v>
      </c>
      <c r="D522" s="105"/>
    </row>
    <row r="523" spans="1:4" ht="15.75" outlineLevel="1">
      <c r="A523" s="32" t="s">
        <v>1032</v>
      </c>
      <c r="B523" s="33" t="s">
        <v>1111</v>
      </c>
      <c r="C523" s="32">
        <v>5.101</v>
      </c>
      <c r="D523" s="105"/>
    </row>
    <row r="524" spans="1:4" ht="15.75" outlineLevel="1">
      <c r="A524" s="32" t="s">
        <v>1032</v>
      </c>
      <c r="B524" s="33" t="s">
        <v>121</v>
      </c>
      <c r="C524" s="32">
        <v>5.36</v>
      </c>
      <c r="D524" s="105"/>
    </row>
    <row r="525" spans="1:4" ht="15.75" outlineLevel="1">
      <c r="A525" s="32" t="s">
        <v>1032</v>
      </c>
      <c r="B525" s="33" t="s">
        <v>154</v>
      </c>
      <c r="C525" s="32">
        <v>5.37</v>
      </c>
      <c r="D525" s="105"/>
    </row>
    <row r="526" spans="1:4" ht="15.75" outlineLevel="1">
      <c r="A526" s="32" t="s">
        <v>1032</v>
      </c>
      <c r="B526" s="33" t="s">
        <v>11</v>
      </c>
      <c r="C526" s="32">
        <v>5.53</v>
      </c>
      <c r="D526" s="105"/>
    </row>
    <row r="527" spans="1:4" ht="15.75" outlineLevel="1">
      <c r="A527" s="32" t="s">
        <v>1032</v>
      </c>
      <c r="B527" s="33" t="s">
        <v>147</v>
      </c>
      <c r="C527" s="32">
        <v>5.109</v>
      </c>
      <c r="D527" s="105"/>
    </row>
    <row r="528" spans="1:4" ht="15.75" outlineLevel="1">
      <c r="A528" s="32" t="s">
        <v>1032</v>
      </c>
      <c r="B528" s="33" t="s">
        <v>148</v>
      </c>
      <c r="C528" s="32">
        <v>5.1109999999999998</v>
      </c>
      <c r="D528" s="105"/>
    </row>
    <row r="529" spans="1:4" ht="15.75" outlineLevel="1">
      <c r="A529" s="32" t="s">
        <v>1032</v>
      </c>
      <c r="B529" s="33" t="s">
        <v>130</v>
      </c>
      <c r="C529" s="32">
        <v>5.1120000000000001</v>
      </c>
      <c r="D529" s="105"/>
    </row>
    <row r="530" spans="1:4" ht="15.75" outlineLevel="1">
      <c r="A530" s="32" t="s">
        <v>1032</v>
      </c>
      <c r="B530" s="33" t="s">
        <v>1112</v>
      </c>
      <c r="C530" s="32">
        <v>5.1020000000000003</v>
      </c>
      <c r="D530" s="105"/>
    </row>
    <row r="531" spans="1:4" ht="15.75" outlineLevel="1">
      <c r="A531" s="32" t="s">
        <v>1032</v>
      </c>
      <c r="B531" s="33" t="s">
        <v>1113</v>
      </c>
      <c r="C531" s="35">
        <v>5.0999999999999996</v>
      </c>
      <c r="D531" s="105"/>
    </row>
    <row r="532" spans="1:4" ht="15.75" outlineLevel="1">
      <c r="A532" s="32" t="s">
        <v>1032</v>
      </c>
      <c r="B532" s="33" t="s">
        <v>17</v>
      </c>
      <c r="C532" s="32">
        <v>5.58</v>
      </c>
      <c r="D532" s="105"/>
    </row>
    <row r="533" spans="1:4" ht="15.75" outlineLevel="1">
      <c r="A533" s="32" t="s">
        <v>1032</v>
      </c>
      <c r="B533" s="33" t="s">
        <v>19</v>
      </c>
      <c r="C533" s="32">
        <v>5.55</v>
      </c>
      <c r="D533" s="105"/>
    </row>
    <row r="534" spans="1:4" ht="15.75" outlineLevel="1">
      <c r="A534" s="32" t="s">
        <v>1032</v>
      </c>
      <c r="B534" s="33" t="s">
        <v>18</v>
      </c>
      <c r="C534" s="32">
        <v>5.54</v>
      </c>
      <c r="D534" s="105"/>
    </row>
    <row r="535" spans="1:4" ht="15.75" outlineLevel="1">
      <c r="A535" s="32" t="s">
        <v>1032</v>
      </c>
      <c r="B535" s="33" t="s">
        <v>20</v>
      </c>
      <c r="C535" s="32">
        <v>5.63</v>
      </c>
      <c r="D535" s="105"/>
    </row>
    <row r="536" spans="1:4" ht="15.75" outlineLevel="1">
      <c r="A536" s="32" t="s">
        <v>1032</v>
      </c>
      <c r="B536" s="33" t="s">
        <v>24</v>
      </c>
      <c r="C536" s="32">
        <v>5.47</v>
      </c>
      <c r="D536" s="105"/>
    </row>
    <row r="537" spans="1:4" ht="15.75" outlineLevel="1">
      <c r="A537" s="32" t="s">
        <v>1032</v>
      </c>
      <c r="B537" s="33" t="s">
        <v>25</v>
      </c>
      <c r="C537" s="32">
        <v>5.48</v>
      </c>
      <c r="D537" s="105"/>
    </row>
    <row r="538" spans="1:4" ht="15.75">
      <c r="A538" s="37" t="s">
        <v>1032</v>
      </c>
      <c r="B538" s="33"/>
      <c r="C538" s="32"/>
      <c r="D538" s="105"/>
    </row>
    <row r="539" spans="1:4" ht="15.75" outlineLevel="1">
      <c r="A539" s="32" t="s">
        <v>1041</v>
      </c>
      <c r="B539" s="33" t="s">
        <v>0</v>
      </c>
      <c r="C539" s="32">
        <v>5.0999999999999996</v>
      </c>
      <c r="D539" s="105"/>
    </row>
    <row r="540" spans="1:4" ht="15.75" outlineLevel="1">
      <c r="A540" s="32" t="s">
        <v>1041</v>
      </c>
      <c r="B540" s="33" t="s">
        <v>1</v>
      </c>
      <c r="C540" s="32">
        <v>5.2</v>
      </c>
      <c r="D540" s="105"/>
    </row>
    <row r="541" spans="1:4" ht="15.75" outlineLevel="1">
      <c r="A541" s="32" t="s">
        <v>1041</v>
      </c>
      <c r="B541" s="33" t="s">
        <v>5</v>
      </c>
      <c r="C541" s="32">
        <v>5.26</v>
      </c>
      <c r="D541" s="105"/>
    </row>
    <row r="542" spans="1:4" ht="15.75" outlineLevel="1">
      <c r="A542" s="32" t="s">
        <v>1041</v>
      </c>
      <c r="B542" s="33" t="s">
        <v>1126</v>
      </c>
      <c r="C542" s="32">
        <v>5.21</v>
      </c>
      <c r="D542" s="105"/>
    </row>
    <row r="543" spans="1:4" ht="15.75" outlineLevel="1">
      <c r="A543" s="32" t="s">
        <v>1041</v>
      </c>
      <c r="B543" s="33" t="s">
        <v>1127</v>
      </c>
      <c r="C543" s="32">
        <v>5.53</v>
      </c>
      <c r="D543" s="105"/>
    </row>
    <row r="544" spans="1:4" ht="15.75" outlineLevel="1">
      <c r="A544" s="32" t="s">
        <v>1041</v>
      </c>
      <c r="B544" s="33" t="s">
        <v>18</v>
      </c>
      <c r="C544" s="32">
        <v>5.54</v>
      </c>
      <c r="D544" s="105"/>
    </row>
    <row r="545" spans="1:4" ht="15.75" outlineLevel="1">
      <c r="A545" s="32" t="s">
        <v>1041</v>
      </c>
      <c r="B545" s="33" t="s">
        <v>1128</v>
      </c>
      <c r="C545" s="32">
        <v>5.58</v>
      </c>
      <c r="D545" s="105"/>
    </row>
    <row r="546" spans="1:4" ht="15.75" outlineLevel="1">
      <c r="A546" s="32" t="s">
        <v>1041</v>
      </c>
      <c r="B546" s="33" t="s">
        <v>1129</v>
      </c>
      <c r="C546" s="32">
        <v>5.1180000000000003</v>
      </c>
      <c r="D546" s="105"/>
    </row>
    <row r="547" spans="1:4" ht="15.75" outlineLevel="1">
      <c r="A547" s="32" t="s">
        <v>1041</v>
      </c>
      <c r="B547" s="33" t="s">
        <v>1130</v>
      </c>
      <c r="C547" s="32">
        <v>5.47</v>
      </c>
      <c r="D547" s="105"/>
    </row>
    <row r="548" spans="1:4" ht="15.75" outlineLevel="1">
      <c r="A548" s="32" t="s">
        <v>1041</v>
      </c>
      <c r="B548" s="33" t="s">
        <v>1131</v>
      </c>
      <c r="C548" s="32">
        <v>5.48</v>
      </c>
      <c r="D548" s="105"/>
    </row>
    <row r="549" spans="1:4" ht="15.75" outlineLevel="1">
      <c r="A549" s="32" t="s">
        <v>1041</v>
      </c>
      <c r="B549" s="33" t="s">
        <v>1132</v>
      </c>
      <c r="C549" s="32">
        <v>5.21</v>
      </c>
      <c r="D549" s="105"/>
    </row>
    <row r="550" spans="1:4" ht="15.75" outlineLevel="1">
      <c r="A550" s="32" t="s">
        <v>1041</v>
      </c>
      <c r="B550" s="33" t="s">
        <v>1133</v>
      </c>
      <c r="C550" s="32">
        <v>5.53</v>
      </c>
      <c r="D550" s="105"/>
    </row>
    <row r="551" spans="1:4" ht="15.75" outlineLevel="1">
      <c r="A551" s="32" t="s">
        <v>1041</v>
      </c>
      <c r="B551" s="33" t="s">
        <v>18</v>
      </c>
      <c r="C551" s="32">
        <v>5.54</v>
      </c>
      <c r="D551" s="105"/>
    </row>
    <row r="552" spans="1:4" ht="15.75" outlineLevel="1">
      <c r="A552" s="32" t="s">
        <v>1041</v>
      </c>
      <c r="B552" s="33" t="s">
        <v>1134</v>
      </c>
      <c r="C552" s="32">
        <v>5.58</v>
      </c>
      <c r="D552" s="105"/>
    </row>
    <row r="553" spans="1:4" ht="15.75" outlineLevel="1">
      <c r="A553" s="32" t="s">
        <v>1041</v>
      </c>
      <c r="B553" s="33" t="s">
        <v>1135</v>
      </c>
      <c r="C553" s="32">
        <v>5.1180000000000003</v>
      </c>
      <c r="D553" s="105"/>
    </row>
    <row r="554" spans="1:4" ht="15.75" outlineLevel="1">
      <c r="A554" s="32" t="s">
        <v>1041</v>
      </c>
      <c r="B554" s="33" t="s">
        <v>1136</v>
      </c>
      <c r="C554" s="32">
        <v>5.47</v>
      </c>
      <c r="D554" s="105"/>
    </row>
    <row r="555" spans="1:4" ht="15.75" outlineLevel="1">
      <c r="A555" s="32" t="s">
        <v>1041</v>
      </c>
      <c r="B555" s="33" t="s">
        <v>1137</v>
      </c>
      <c r="C555" s="32">
        <v>5.48</v>
      </c>
      <c r="D555" s="105"/>
    </row>
    <row r="556" spans="1:4" ht="15.75" outlineLevel="1">
      <c r="A556" s="32" t="s">
        <v>1041</v>
      </c>
      <c r="B556" s="33" t="s">
        <v>1138</v>
      </c>
      <c r="C556" s="32">
        <v>5.63</v>
      </c>
      <c r="D556" s="105"/>
    </row>
    <row r="557" spans="1:4" ht="15.75" outlineLevel="1">
      <c r="A557" s="32" t="s">
        <v>1041</v>
      </c>
      <c r="B557" s="33" t="s">
        <v>6</v>
      </c>
      <c r="C557" s="32">
        <v>5.27</v>
      </c>
      <c r="D557" s="105"/>
    </row>
    <row r="558" spans="1:4" ht="15.75" outlineLevel="1">
      <c r="A558" s="32" t="s">
        <v>1041</v>
      </c>
      <c r="B558" s="33" t="s">
        <v>7</v>
      </c>
      <c r="C558" s="32">
        <v>5.28</v>
      </c>
      <c r="D558" s="105"/>
    </row>
    <row r="559" spans="1:4" ht="15.75" outlineLevel="1">
      <c r="A559" s="32" t="s">
        <v>1041</v>
      </c>
      <c r="B559" s="33" t="s">
        <v>1139</v>
      </c>
      <c r="C559" s="32">
        <v>5.35</v>
      </c>
      <c r="D559" s="105"/>
    </row>
    <row r="560" spans="1:4" ht="15.75" outlineLevel="1">
      <c r="A560" s="32" t="s">
        <v>1041</v>
      </c>
      <c r="B560" s="33" t="s">
        <v>927</v>
      </c>
      <c r="C560" s="32">
        <v>5.1189999999999998</v>
      </c>
      <c r="D560" s="105"/>
    </row>
    <row r="561" spans="1:4" ht="15.75" outlineLevel="1">
      <c r="A561" s="32" t="s">
        <v>1041</v>
      </c>
      <c r="B561" s="33" t="s">
        <v>934</v>
      </c>
      <c r="C561" s="35">
        <v>5.12</v>
      </c>
      <c r="D561" s="105"/>
    </row>
    <row r="562" spans="1:4" ht="15.75" outlineLevel="1">
      <c r="A562" s="32" t="s">
        <v>1041</v>
      </c>
      <c r="B562" s="33" t="s">
        <v>324</v>
      </c>
      <c r="C562" s="32">
        <v>5.1210000000000004</v>
      </c>
      <c r="D562" s="105"/>
    </row>
    <row r="563" spans="1:4" ht="15.75" outlineLevel="1">
      <c r="A563" s="32" t="s">
        <v>1041</v>
      </c>
      <c r="B563" s="33" t="s">
        <v>121</v>
      </c>
      <c r="C563" s="32">
        <v>5.36</v>
      </c>
      <c r="D563" s="105"/>
    </row>
    <row r="564" spans="1:4" ht="15.75" outlineLevel="1">
      <c r="A564" s="32" t="s">
        <v>1041</v>
      </c>
      <c r="B564" s="33" t="s">
        <v>1140</v>
      </c>
      <c r="C564" s="32">
        <v>5.1219999999999999</v>
      </c>
      <c r="D564" s="105"/>
    </row>
    <row r="565" spans="1:4" ht="15.75" outlineLevel="1">
      <c r="A565" s="32" t="s">
        <v>1041</v>
      </c>
      <c r="B565" s="33" t="s">
        <v>1141</v>
      </c>
      <c r="C565" s="32">
        <v>5.1230000000000002</v>
      </c>
      <c r="D565" s="105"/>
    </row>
    <row r="566" spans="1:4" ht="15.75" outlineLevel="1">
      <c r="A566" s="32" t="s">
        <v>1041</v>
      </c>
      <c r="B566" s="33" t="s">
        <v>898</v>
      </c>
      <c r="C566" s="32">
        <v>5.1239999999999997</v>
      </c>
      <c r="D566" s="105"/>
    </row>
    <row r="567" spans="1:4" ht="15.75" outlineLevel="1">
      <c r="A567" s="32" t="s">
        <v>1041</v>
      </c>
      <c r="B567" s="33" t="s">
        <v>906</v>
      </c>
      <c r="C567" s="32">
        <v>5.125</v>
      </c>
      <c r="D567" s="105"/>
    </row>
    <row r="568" spans="1:4" ht="15.75" outlineLevel="1">
      <c r="A568" s="32" t="s">
        <v>1041</v>
      </c>
      <c r="B568" s="33" t="s">
        <v>1142</v>
      </c>
      <c r="C568" s="32">
        <v>5.1260000000000003</v>
      </c>
      <c r="D568" s="105"/>
    </row>
    <row r="569" spans="1:4" ht="15.75" outlineLevel="1">
      <c r="A569" s="32" t="s">
        <v>1041</v>
      </c>
      <c r="B569" s="33" t="s">
        <v>924</v>
      </c>
      <c r="C569" s="32">
        <v>5.1269999999999998</v>
      </c>
      <c r="D569" s="105"/>
    </row>
    <row r="570" spans="1:4" ht="15.75" outlineLevel="1">
      <c r="A570" s="32" t="s">
        <v>1041</v>
      </c>
      <c r="B570" s="33" t="s">
        <v>909</v>
      </c>
      <c r="C570" s="34">
        <v>5.72</v>
      </c>
      <c r="D570" s="105"/>
    </row>
    <row r="571" spans="1:4" ht="15.75" outlineLevel="1">
      <c r="A571" s="32" t="s">
        <v>1041</v>
      </c>
      <c r="B571" s="33" t="s">
        <v>920</v>
      </c>
      <c r="C571" s="32">
        <v>5.1280000000000001</v>
      </c>
      <c r="D571" s="105"/>
    </row>
    <row r="572" spans="1:4" ht="15.75" outlineLevel="1">
      <c r="A572" s="32" t="s">
        <v>1041</v>
      </c>
      <c r="B572" s="33" t="s">
        <v>1143</v>
      </c>
      <c r="C572" s="32">
        <v>5.1289999999999996</v>
      </c>
      <c r="D572" s="104" t="s">
        <v>1104</v>
      </c>
    </row>
    <row r="573" spans="1:4" ht="15.75" outlineLevel="1">
      <c r="A573" s="32" t="s">
        <v>1041</v>
      </c>
      <c r="B573" s="33" t="s">
        <v>1144</v>
      </c>
      <c r="C573" s="32">
        <v>5.1310000000000002</v>
      </c>
      <c r="D573" s="105"/>
    </row>
    <row r="574" spans="1:4" ht="15.75" outlineLevel="1">
      <c r="A574" s="32" t="s">
        <v>1041</v>
      </c>
      <c r="B574" s="33" t="s">
        <v>1145</v>
      </c>
      <c r="C574" s="32">
        <v>5.1319999999999997</v>
      </c>
      <c r="D574" s="104" t="s">
        <v>1104</v>
      </c>
    </row>
    <row r="575" spans="1:4" ht="15.75" outlineLevel="1">
      <c r="A575" s="32" t="s">
        <v>1041</v>
      </c>
      <c r="B575" s="33" t="s">
        <v>949</v>
      </c>
      <c r="C575" s="32">
        <v>5.133</v>
      </c>
      <c r="D575" s="104" t="s">
        <v>1104</v>
      </c>
    </row>
    <row r="576" spans="1:4" ht="15.75" outlineLevel="1">
      <c r="A576" s="32" t="s">
        <v>1041</v>
      </c>
      <c r="B576" s="33" t="s">
        <v>1146</v>
      </c>
      <c r="C576" s="32">
        <v>5.1340000000000003</v>
      </c>
      <c r="D576" s="104" t="s">
        <v>1104</v>
      </c>
    </row>
    <row r="577" spans="1:4" ht="15.75" outlineLevel="1">
      <c r="A577" s="32" t="s">
        <v>1041</v>
      </c>
      <c r="B577" s="33" t="s">
        <v>1147</v>
      </c>
      <c r="C577" s="35">
        <v>5.13</v>
      </c>
      <c r="D577" s="105"/>
    </row>
    <row r="578" spans="1:4" ht="15.75" outlineLevel="1">
      <c r="A578" s="32" t="s">
        <v>1041</v>
      </c>
      <c r="B578" s="33" t="s">
        <v>24</v>
      </c>
      <c r="C578" s="32">
        <v>5.47</v>
      </c>
      <c r="D578" s="105"/>
    </row>
    <row r="579" spans="1:4" ht="15.75" outlineLevel="1">
      <c r="A579" s="32" t="s">
        <v>1041</v>
      </c>
      <c r="B579" s="33" t="s">
        <v>25</v>
      </c>
      <c r="C579" s="32">
        <v>5.48</v>
      </c>
      <c r="D579" s="105"/>
    </row>
    <row r="580" spans="1:4" ht="15.75">
      <c r="A580" s="37" t="s">
        <v>1041</v>
      </c>
      <c r="B580" s="33"/>
      <c r="C580" s="32"/>
      <c r="D580" s="105"/>
    </row>
    <row r="581" spans="1:4" ht="15.75" outlineLevel="1">
      <c r="A581" s="32" t="s">
        <v>1034</v>
      </c>
      <c r="B581" s="33" t="s">
        <v>0</v>
      </c>
      <c r="C581" s="32">
        <v>5.0999999999999996</v>
      </c>
      <c r="D581" s="105"/>
    </row>
    <row r="582" spans="1:4" ht="15.75" outlineLevel="1">
      <c r="A582" s="32" t="s">
        <v>1034</v>
      </c>
      <c r="B582" s="33" t="s">
        <v>1</v>
      </c>
      <c r="C582" s="32">
        <v>5.2</v>
      </c>
      <c r="D582" s="105"/>
    </row>
    <row r="583" spans="1:4" ht="15.75" outlineLevel="1">
      <c r="A583" s="32" t="s">
        <v>1034</v>
      </c>
      <c r="B583" s="33" t="s">
        <v>116</v>
      </c>
      <c r="C583" s="32">
        <v>5.9</v>
      </c>
      <c r="D583" s="104" t="s">
        <v>1104</v>
      </c>
    </row>
    <row r="584" spans="1:4" ht="15.75" outlineLevel="1">
      <c r="A584" s="32" t="s">
        <v>1034</v>
      </c>
      <c r="B584" s="33" t="s">
        <v>117</v>
      </c>
      <c r="C584" s="32">
        <v>5.13</v>
      </c>
      <c r="D584" s="104" t="s">
        <v>1104</v>
      </c>
    </row>
    <row r="585" spans="1:4" ht="15.75" outlineLevel="1">
      <c r="A585" s="32" t="s">
        <v>1034</v>
      </c>
      <c r="B585" s="33" t="s">
        <v>118</v>
      </c>
      <c r="C585" s="32">
        <v>5.16</v>
      </c>
      <c r="D585" s="104" t="s">
        <v>1104</v>
      </c>
    </row>
    <row r="586" spans="1:4" ht="15.75" outlineLevel="1">
      <c r="A586" s="32" t="s">
        <v>1034</v>
      </c>
      <c r="B586" s="33" t="s">
        <v>119</v>
      </c>
      <c r="C586" s="32">
        <v>5.22</v>
      </c>
      <c r="D586" s="104"/>
    </row>
    <row r="587" spans="1:4" ht="15.75" outlineLevel="1">
      <c r="A587" s="32" t="s">
        <v>1034</v>
      </c>
      <c r="B587" s="33" t="s">
        <v>5</v>
      </c>
      <c r="C587" s="32">
        <v>5.26</v>
      </c>
      <c r="D587" s="105"/>
    </row>
    <row r="588" spans="1:4" ht="15.75" outlineLevel="1">
      <c r="A588" s="32" t="s">
        <v>1034</v>
      </c>
      <c r="B588" s="33" t="s">
        <v>1148</v>
      </c>
      <c r="C588" s="32">
        <v>5.77</v>
      </c>
      <c r="D588" s="105"/>
    </row>
    <row r="589" spans="1:4" ht="15.75" outlineLevel="1">
      <c r="A589" s="32" t="s">
        <v>1034</v>
      </c>
      <c r="B589" s="33" t="s">
        <v>6</v>
      </c>
      <c r="C589" s="32">
        <v>5.27</v>
      </c>
      <c r="D589" s="105"/>
    </row>
    <row r="590" spans="1:4" ht="15.75" outlineLevel="1">
      <c r="A590" s="32" t="s">
        <v>1034</v>
      </c>
      <c r="B590" s="33" t="s">
        <v>7</v>
      </c>
      <c r="C590" s="32">
        <v>5.28</v>
      </c>
      <c r="D590" s="104" t="s">
        <v>1104</v>
      </c>
    </row>
    <row r="591" spans="1:4" ht="15.75" outlineLevel="1">
      <c r="A591" s="32" t="s">
        <v>1034</v>
      </c>
      <c r="B591" s="33" t="s">
        <v>146</v>
      </c>
      <c r="C591" s="32">
        <v>5.31</v>
      </c>
      <c r="D591" s="105"/>
    </row>
    <row r="592" spans="1:4" ht="15.75" outlineLevel="1">
      <c r="A592" s="32" t="s">
        <v>1034</v>
      </c>
      <c r="B592" s="33" t="s">
        <v>121</v>
      </c>
      <c r="C592" s="32">
        <v>5.36</v>
      </c>
      <c r="D592" s="105"/>
    </row>
    <row r="593" spans="1:4" ht="15.75" outlineLevel="1">
      <c r="A593" s="32" t="s">
        <v>1034</v>
      </c>
      <c r="B593" s="33" t="s">
        <v>1149</v>
      </c>
      <c r="C593" s="32">
        <v>5.78</v>
      </c>
      <c r="D593" s="105"/>
    </row>
    <row r="594" spans="1:4" ht="15.75" outlineLevel="1">
      <c r="A594" s="32" t="s">
        <v>1034</v>
      </c>
      <c r="B594" s="33" t="s">
        <v>1150</v>
      </c>
      <c r="C594" s="32">
        <v>5.79</v>
      </c>
      <c r="D594" s="104" t="s">
        <v>1104</v>
      </c>
    </row>
    <row r="595" spans="1:4" ht="15.75" outlineLevel="1">
      <c r="A595" s="32" t="s">
        <v>1034</v>
      </c>
      <c r="B595" s="33" t="s">
        <v>1151</v>
      </c>
      <c r="C595" s="32">
        <v>5.41</v>
      </c>
      <c r="D595" s="105"/>
    </row>
    <row r="596" spans="1:4" ht="15.75" outlineLevel="1">
      <c r="A596" s="32" t="s">
        <v>1034</v>
      </c>
      <c r="B596" s="33" t="s">
        <v>9</v>
      </c>
      <c r="C596" s="32">
        <v>5.49</v>
      </c>
      <c r="D596" s="105"/>
    </row>
    <row r="597" spans="1:4" ht="15.75" outlineLevel="1">
      <c r="A597" s="32" t="s">
        <v>1034</v>
      </c>
      <c r="B597" s="33" t="s">
        <v>10</v>
      </c>
      <c r="C597" s="32">
        <v>5.51</v>
      </c>
      <c r="D597" s="105"/>
    </row>
    <row r="598" spans="1:4" ht="15.75" outlineLevel="1">
      <c r="A598" s="32" t="s">
        <v>1034</v>
      </c>
      <c r="B598" s="33" t="s">
        <v>1152</v>
      </c>
      <c r="C598" s="32">
        <v>5.52</v>
      </c>
      <c r="D598" s="105"/>
    </row>
    <row r="599" spans="1:4" ht="15.75" outlineLevel="1">
      <c r="A599" s="32" t="s">
        <v>1034</v>
      </c>
      <c r="B599" s="33" t="s">
        <v>11</v>
      </c>
      <c r="C599" s="32">
        <v>5.53</v>
      </c>
      <c r="D599" s="105"/>
    </row>
    <row r="600" spans="1:4" ht="15.75" outlineLevel="1">
      <c r="A600" s="32" t="s">
        <v>1034</v>
      </c>
      <c r="B600" s="33" t="s">
        <v>12</v>
      </c>
      <c r="C600" s="32">
        <v>5.69</v>
      </c>
      <c r="D600" s="105"/>
    </row>
    <row r="601" spans="1:4" ht="15.75" outlineLevel="1">
      <c r="A601" s="32" t="s">
        <v>1034</v>
      </c>
      <c r="B601" s="33" t="s">
        <v>123</v>
      </c>
      <c r="C601" s="32">
        <v>5.71</v>
      </c>
      <c r="D601" s="105"/>
    </row>
    <row r="602" spans="1:4" ht="15.75" outlineLevel="1">
      <c r="A602" s="32" t="s">
        <v>1034</v>
      </c>
      <c r="B602" s="33" t="s">
        <v>14</v>
      </c>
      <c r="C602" s="34">
        <v>5.7</v>
      </c>
      <c r="D602" s="105"/>
    </row>
    <row r="603" spans="1:4" ht="15.75" outlineLevel="1">
      <c r="A603" s="32" t="s">
        <v>1034</v>
      </c>
      <c r="B603" s="33" t="s">
        <v>753</v>
      </c>
      <c r="C603" s="34">
        <v>5.8</v>
      </c>
      <c r="D603" s="104" t="s">
        <v>1104</v>
      </c>
    </row>
    <row r="604" spans="1:4" ht="15.75" outlineLevel="1">
      <c r="A604" s="32" t="s">
        <v>1034</v>
      </c>
      <c r="B604" s="33" t="s">
        <v>909</v>
      </c>
      <c r="C604" s="34">
        <v>5.72</v>
      </c>
      <c r="D604" s="104" t="s">
        <v>1104</v>
      </c>
    </row>
    <row r="605" spans="1:4" ht="15.75" outlineLevel="1">
      <c r="A605" s="32" t="s">
        <v>1034</v>
      </c>
      <c r="B605" s="33" t="s">
        <v>1153</v>
      </c>
      <c r="C605" s="32">
        <v>5.73</v>
      </c>
      <c r="D605" s="104" t="s">
        <v>1104</v>
      </c>
    </row>
    <row r="606" spans="1:4" ht="15.75" outlineLevel="1">
      <c r="A606" s="32" t="s">
        <v>1034</v>
      </c>
      <c r="B606" s="33" t="s">
        <v>15</v>
      </c>
      <c r="C606" s="32">
        <v>5.74</v>
      </c>
      <c r="D606" s="105"/>
    </row>
    <row r="607" spans="1:4" ht="15.75" outlineLevel="1">
      <c r="A607" s="32" t="s">
        <v>1034</v>
      </c>
      <c r="B607" s="33" t="s">
        <v>13</v>
      </c>
      <c r="C607" s="32">
        <v>5.75</v>
      </c>
      <c r="D607" s="105"/>
    </row>
    <row r="608" spans="1:4" ht="15.75" outlineLevel="1">
      <c r="A608" s="32" t="s">
        <v>1034</v>
      </c>
      <c r="B608" s="33" t="s">
        <v>410</v>
      </c>
      <c r="C608" s="32">
        <v>5.76</v>
      </c>
      <c r="D608" s="105"/>
    </row>
    <row r="609" spans="1:4" ht="15.75" outlineLevel="1">
      <c r="A609" s="32" t="s">
        <v>1034</v>
      </c>
      <c r="B609" s="33" t="s">
        <v>757</v>
      </c>
      <c r="C609" s="32">
        <v>5.81</v>
      </c>
      <c r="D609" s="104" t="s">
        <v>1104</v>
      </c>
    </row>
    <row r="610" spans="1:4" ht="15.75" outlineLevel="1">
      <c r="A610" s="32" t="s">
        <v>1034</v>
      </c>
      <c r="B610" s="33" t="s">
        <v>1154</v>
      </c>
      <c r="C610" s="32">
        <v>5.82</v>
      </c>
      <c r="D610" s="104" t="s">
        <v>1104</v>
      </c>
    </row>
    <row r="611" spans="1:4" ht="15.75" outlineLevel="1">
      <c r="A611" s="32" t="s">
        <v>1034</v>
      </c>
      <c r="B611" s="33" t="s">
        <v>1155</v>
      </c>
      <c r="C611" s="32">
        <v>5.83</v>
      </c>
      <c r="D611" s="104" t="s">
        <v>1104</v>
      </c>
    </row>
    <row r="612" spans="1:4" ht="15.75" outlineLevel="1">
      <c r="A612" s="32" t="s">
        <v>1034</v>
      </c>
      <c r="B612" s="33" t="s">
        <v>1156</v>
      </c>
      <c r="C612" s="32">
        <v>5.84</v>
      </c>
      <c r="D612" s="105"/>
    </row>
    <row r="613" spans="1:4" ht="15.75" outlineLevel="1">
      <c r="A613" s="32" t="s">
        <v>1034</v>
      </c>
      <c r="B613" s="33" t="s">
        <v>780</v>
      </c>
      <c r="C613" s="32">
        <v>5.85</v>
      </c>
      <c r="D613" s="104" t="s">
        <v>1104</v>
      </c>
    </row>
    <row r="614" spans="1:4" ht="15.75" outlineLevel="1">
      <c r="A614" s="32" t="s">
        <v>1034</v>
      </c>
      <c r="B614" s="33" t="s">
        <v>781</v>
      </c>
      <c r="C614" s="32">
        <v>5.86</v>
      </c>
      <c r="D614" s="104" t="s">
        <v>1104</v>
      </c>
    </row>
    <row r="615" spans="1:4" ht="15.75" outlineLevel="1">
      <c r="A615" s="32" t="s">
        <v>1034</v>
      </c>
      <c r="B615" s="33" t="s">
        <v>1157</v>
      </c>
      <c r="C615" s="32">
        <v>5.88</v>
      </c>
      <c r="D615" s="104" t="s">
        <v>1104</v>
      </c>
    </row>
    <row r="616" spans="1:4" ht="15.75" outlineLevel="1">
      <c r="A616" s="32" t="s">
        <v>1034</v>
      </c>
      <c r="B616" s="33" t="s">
        <v>787</v>
      </c>
      <c r="C616" s="32">
        <v>5.87</v>
      </c>
      <c r="D616" s="105"/>
    </row>
    <row r="617" spans="1:4" ht="15.75" outlineLevel="1">
      <c r="A617" s="32" t="s">
        <v>1034</v>
      </c>
      <c r="B617" s="33" t="s">
        <v>147</v>
      </c>
      <c r="C617" s="32">
        <v>5.109</v>
      </c>
      <c r="D617" s="105"/>
    </row>
    <row r="618" spans="1:4" ht="15.75" outlineLevel="1">
      <c r="A618" s="32" t="s">
        <v>1034</v>
      </c>
      <c r="B618" s="33" t="s">
        <v>160</v>
      </c>
      <c r="C618" s="35">
        <v>5.1100000000000003</v>
      </c>
      <c r="D618" s="104" t="s">
        <v>1104</v>
      </c>
    </row>
    <row r="619" spans="1:4" ht="15.75" outlineLevel="1">
      <c r="A619" s="32" t="s">
        <v>1034</v>
      </c>
      <c r="B619" s="33" t="s">
        <v>148</v>
      </c>
      <c r="C619" s="32">
        <v>5.1109999999999998</v>
      </c>
      <c r="D619" s="105"/>
    </row>
    <row r="620" spans="1:4" ht="15.75" outlineLevel="1">
      <c r="A620" s="32" t="s">
        <v>1034</v>
      </c>
      <c r="B620" s="33" t="s">
        <v>130</v>
      </c>
      <c r="C620" s="32">
        <v>5.1120000000000001</v>
      </c>
      <c r="D620" s="105"/>
    </row>
    <row r="621" spans="1:4" ht="15.75" outlineLevel="1">
      <c r="A621" s="32" t="s">
        <v>1034</v>
      </c>
      <c r="B621" s="33" t="s">
        <v>1119</v>
      </c>
      <c r="C621" s="32">
        <v>5.1130000000000004</v>
      </c>
      <c r="D621" s="105"/>
    </row>
    <row r="622" spans="1:4" ht="15.75" outlineLevel="1">
      <c r="A622" s="32" t="s">
        <v>1034</v>
      </c>
      <c r="B622" s="33" t="s">
        <v>1158</v>
      </c>
      <c r="C622" s="32">
        <v>5.99</v>
      </c>
      <c r="D622" s="104" t="s">
        <v>1104</v>
      </c>
    </row>
    <row r="623" spans="1:4" ht="15.75" outlineLevel="1">
      <c r="A623" s="32" t="s">
        <v>1034</v>
      </c>
      <c r="B623" s="33" t="s">
        <v>1159</v>
      </c>
      <c r="C623" s="32">
        <v>5.58</v>
      </c>
      <c r="D623" s="104"/>
    </row>
    <row r="624" spans="1:4" ht="15.75" outlineLevel="1">
      <c r="A624" s="32" t="s">
        <v>1034</v>
      </c>
      <c r="B624" s="33" t="s">
        <v>18</v>
      </c>
      <c r="C624" s="32">
        <v>5.54</v>
      </c>
      <c r="D624" s="105"/>
    </row>
    <row r="625" spans="1:4" ht="15.75" outlineLevel="1">
      <c r="A625" s="32" t="s">
        <v>1034</v>
      </c>
      <c r="B625" s="33" t="s">
        <v>1160</v>
      </c>
      <c r="C625" s="32">
        <v>5.56</v>
      </c>
      <c r="D625" s="105"/>
    </row>
    <row r="626" spans="1:4" ht="15.75" outlineLevel="1">
      <c r="A626" s="32" t="s">
        <v>1034</v>
      </c>
      <c r="B626" s="33" t="s">
        <v>20</v>
      </c>
      <c r="C626" s="32">
        <v>5.63</v>
      </c>
      <c r="D626" s="105"/>
    </row>
    <row r="627" spans="1:4" ht="15.75" outlineLevel="1">
      <c r="A627" s="32" t="s">
        <v>1034</v>
      </c>
      <c r="B627" s="33" t="s">
        <v>161</v>
      </c>
      <c r="C627" s="32">
        <v>5.64</v>
      </c>
      <c r="D627" s="105"/>
    </row>
    <row r="628" spans="1:4" ht="15.75" outlineLevel="1">
      <c r="A628" s="32" t="s">
        <v>1034</v>
      </c>
      <c r="B628" s="33" t="s">
        <v>21</v>
      </c>
      <c r="C628" s="32">
        <v>5.65</v>
      </c>
      <c r="D628" s="105"/>
    </row>
    <row r="629" spans="1:4" ht="15.75" outlineLevel="1">
      <c r="A629" s="32" t="s">
        <v>1034</v>
      </c>
      <c r="B629" s="33" t="s">
        <v>162</v>
      </c>
      <c r="C629" s="32">
        <v>5.66</v>
      </c>
      <c r="D629" s="105"/>
    </row>
    <row r="630" spans="1:4" ht="15.75" outlineLevel="1">
      <c r="A630" s="32" t="s">
        <v>1034</v>
      </c>
      <c r="B630" s="33" t="s">
        <v>830</v>
      </c>
      <c r="C630" s="32">
        <v>5.89</v>
      </c>
      <c r="D630" s="104" t="s">
        <v>1104</v>
      </c>
    </row>
    <row r="631" spans="1:4" ht="15.75" outlineLevel="1">
      <c r="A631" s="32" t="s">
        <v>1034</v>
      </c>
      <c r="B631" s="33" t="s">
        <v>22</v>
      </c>
      <c r="C631" s="32">
        <v>5.68</v>
      </c>
      <c r="D631" s="105"/>
    </row>
    <row r="632" spans="1:4" ht="15.75" outlineLevel="1">
      <c r="A632" s="32" t="s">
        <v>1034</v>
      </c>
      <c r="B632" s="33" t="s">
        <v>24</v>
      </c>
      <c r="C632" s="32">
        <v>5.47</v>
      </c>
      <c r="D632" s="105"/>
    </row>
    <row r="633" spans="1:4" ht="15.75" outlineLevel="1">
      <c r="A633" s="32" t="s">
        <v>1034</v>
      </c>
      <c r="B633" s="33" t="s">
        <v>25</v>
      </c>
      <c r="C633" s="32">
        <v>5.48</v>
      </c>
      <c r="D633" s="105"/>
    </row>
    <row r="634" spans="1:4" ht="15.75">
      <c r="A634" s="37" t="s">
        <v>1034</v>
      </c>
      <c r="B634" s="33"/>
      <c r="C634" s="32"/>
      <c r="D634" s="105"/>
    </row>
    <row r="635" spans="1:4" ht="15.75" outlineLevel="1">
      <c r="A635" s="32" t="s">
        <v>1052</v>
      </c>
      <c r="B635" s="33" t="s">
        <v>0</v>
      </c>
      <c r="C635" s="32">
        <v>5.0999999999999996</v>
      </c>
      <c r="D635" s="105"/>
    </row>
    <row r="636" spans="1:4" ht="15.75" outlineLevel="1">
      <c r="A636" s="32" t="s">
        <v>1052</v>
      </c>
      <c r="B636" s="33" t="s">
        <v>1</v>
      </c>
      <c r="C636" s="32">
        <v>5.2</v>
      </c>
      <c r="D636" s="105"/>
    </row>
    <row r="637" spans="1:4" ht="15.75" outlineLevel="1">
      <c r="A637" s="32" t="s">
        <v>1052</v>
      </c>
      <c r="B637" s="33" t="s">
        <v>2</v>
      </c>
      <c r="C637" s="32">
        <v>5.3</v>
      </c>
      <c r="D637" s="105"/>
    </row>
    <row r="638" spans="1:4" ht="15.75" outlineLevel="1">
      <c r="A638" s="32" t="s">
        <v>1052</v>
      </c>
      <c r="B638" s="33" t="s">
        <v>143</v>
      </c>
      <c r="C638" s="32">
        <v>5.6</v>
      </c>
      <c r="D638" s="105"/>
    </row>
    <row r="639" spans="1:4" ht="15.75" outlineLevel="1">
      <c r="A639" s="32" t="s">
        <v>1052</v>
      </c>
      <c r="B639" s="33" t="s">
        <v>1106</v>
      </c>
      <c r="C639" s="34">
        <v>5.0999999999999996</v>
      </c>
      <c r="D639" s="105"/>
    </row>
    <row r="640" spans="1:4" ht="15.75" outlineLevel="1">
      <c r="A640" s="32" t="s">
        <v>1052</v>
      </c>
      <c r="B640" s="33" t="s">
        <v>1105</v>
      </c>
      <c r="C640" s="32">
        <v>5.14</v>
      </c>
      <c r="D640" s="105"/>
    </row>
    <row r="641" spans="1:4" ht="15.75" outlineLevel="1">
      <c r="A641" s="32" t="s">
        <v>1052</v>
      </c>
      <c r="B641" s="33" t="s">
        <v>4</v>
      </c>
      <c r="C641" s="32">
        <v>5.19</v>
      </c>
      <c r="D641" s="105"/>
    </row>
    <row r="642" spans="1:4" ht="15.75" outlineLevel="1">
      <c r="A642" s="32" t="s">
        <v>1052</v>
      </c>
      <c r="B642" s="33" t="s">
        <v>145</v>
      </c>
      <c r="C642" s="32">
        <v>5.24</v>
      </c>
      <c r="D642" s="105"/>
    </row>
    <row r="643" spans="1:4" ht="15.75" outlineLevel="1">
      <c r="A643" s="32" t="s">
        <v>1052</v>
      </c>
      <c r="B643" s="33" t="s">
        <v>5</v>
      </c>
      <c r="C643" s="32">
        <v>5.26</v>
      </c>
      <c r="D643" s="105"/>
    </row>
    <row r="644" spans="1:4" ht="15.75" outlineLevel="1">
      <c r="A644" s="32" t="s">
        <v>1052</v>
      </c>
      <c r="B644" s="33" t="s">
        <v>6</v>
      </c>
      <c r="C644" s="32">
        <v>5.27</v>
      </c>
      <c r="D644" s="105"/>
    </row>
    <row r="645" spans="1:4" ht="15.75" outlineLevel="1">
      <c r="A645" s="32" t="s">
        <v>1052</v>
      </c>
      <c r="B645" s="33" t="s">
        <v>7</v>
      </c>
      <c r="C645" s="32">
        <v>5.28</v>
      </c>
      <c r="D645" s="105"/>
    </row>
    <row r="646" spans="1:4" ht="15.75" outlineLevel="1">
      <c r="A646" s="32" t="s">
        <v>1052</v>
      </c>
      <c r="B646" s="33" t="s">
        <v>121</v>
      </c>
      <c r="C646" s="32">
        <v>5.36</v>
      </c>
      <c r="D646" s="105"/>
    </row>
    <row r="647" spans="1:4" ht="15.75" outlineLevel="1">
      <c r="A647" s="32" t="s">
        <v>1052</v>
      </c>
      <c r="B647" s="33" t="s">
        <v>175</v>
      </c>
      <c r="C647" s="32">
        <v>5.33</v>
      </c>
      <c r="D647" s="105"/>
    </row>
    <row r="648" spans="1:4" ht="15.75" outlineLevel="1">
      <c r="A648" s="32" t="s">
        <v>1052</v>
      </c>
      <c r="B648" s="33" t="s">
        <v>154</v>
      </c>
      <c r="C648" s="32">
        <v>5.37</v>
      </c>
      <c r="D648" s="105"/>
    </row>
    <row r="649" spans="1:4" ht="15.75" outlineLevel="1">
      <c r="A649" s="32" t="s">
        <v>1052</v>
      </c>
      <c r="B649" s="33" t="s">
        <v>9</v>
      </c>
      <c r="C649" s="32">
        <v>5.49</v>
      </c>
      <c r="D649" s="105"/>
    </row>
    <row r="650" spans="1:4" ht="15.75" outlineLevel="1">
      <c r="A650" s="32" t="s">
        <v>1052</v>
      </c>
      <c r="B650" s="33" t="s">
        <v>10</v>
      </c>
      <c r="C650" s="32">
        <v>5.51</v>
      </c>
      <c r="D650" s="105"/>
    </row>
    <row r="651" spans="1:4" ht="15.75" outlineLevel="1">
      <c r="A651" s="32" t="s">
        <v>1052</v>
      </c>
      <c r="B651" s="33" t="s">
        <v>1107</v>
      </c>
      <c r="C651" s="32">
        <v>5.52</v>
      </c>
      <c r="D651" s="105"/>
    </row>
    <row r="652" spans="1:4" ht="15.75" outlineLevel="1">
      <c r="A652" s="32" t="s">
        <v>1052</v>
      </c>
      <c r="B652" s="33" t="s">
        <v>11</v>
      </c>
      <c r="C652" s="32">
        <v>5.53</v>
      </c>
      <c r="D652" s="105"/>
    </row>
    <row r="653" spans="1:4" ht="15.75" outlineLevel="1">
      <c r="A653" s="32" t="s">
        <v>1052</v>
      </c>
      <c r="B653" s="33" t="s">
        <v>12</v>
      </c>
      <c r="C653" s="32">
        <v>5.69</v>
      </c>
      <c r="D653" s="105"/>
    </row>
    <row r="654" spans="1:4" ht="15.75" outlineLevel="1">
      <c r="A654" s="32" t="s">
        <v>1052</v>
      </c>
      <c r="B654" s="33" t="s">
        <v>14</v>
      </c>
      <c r="C654" s="34">
        <v>5.7</v>
      </c>
      <c r="D654" s="105"/>
    </row>
    <row r="655" spans="1:4" ht="15.75" outlineLevel="1">
      <c r="A655" s="32" t="s">
        <v>1052</v>
      </c>
      <c r="B655" s="33" t="s">
        <v>15</v>
      </c>
      <c r="C655" s="32">
        <v>5.74</v>
      </c>
      <c r="D655" s="105"/>
    </row>
    <row r="656" spans="1:4" ht="15.75" outlineLevel="1">
      <c r="A656" s="32" t="s">
        <v>1052</v>
      </c>
      <c r="B656" s="33" t="s">
        <v>147</v>
      </c>
      <c r="C656" s="32">
        <v>5.109</v>
      </c>
      <c r="D656" s="105"/>
    </row>
    <row r="657" spans="1:4" ht="15.75" outlineLevel="1">
      <c r="A657" s="32" t="s">
        <v>1052</v>
      </c>
      <c r="B657" s="33" t="s">
        <v>148</v>
      </c>
      <c r="C657" s="32">
        <v>5.1109999999999998</v>
      </c>
      <c r="D657" s="105"/>
    </row>
    <row r="658" spans="1:4" ht="15.75" outlineLevel="1">
      <c r="A658" s="32" t="s">
        <v>1052</v>
      </c>
      <c r="B658" s="33" t="s">
        <v>130</v>
      </c>
      <c r="C658" s="32">
        <v>5.1120000000000001</v>
      </c>
      <c r="D658" s="105"/>
    </row>
    <row r="659" spans="1:4" ht="15.75" outlineLevel="1">
      <c r="A659" s="32" t="s">
        <v>1052</v>
      </c>
      <c r="B659" s="33" t="s">
        <v>17</v>
      </c>
      <c r="C659" s="32">
        <v>5.58</v>
      </c>
      <c r="D659" s="105"/>
    </row>
    <row r="660" spans="1:4" ht="15.75" outlineLevel="1">
      <c r="A660" s="32" t="s">
        <v>1052</v>
      </c>
      <c r="B660" s="33" t="s">
        <v>18</v>
      </c>
      <c r="C660" s="32">
        <v>5.54</v>
      </c>
      <c r="D660" s="105"/>
    </row>
    <row r="661" spans="1:4" ht="15.75" outlineLevel="1">
      <c r="A661" s="32" t="s">
        <v>1052</v>
      </c>
      <c r="B661" s="33" t="s">
        <v>19</v>
      </c>
      <c r="C661" s="32">
        <v>5.55</v>
      </c>
      <c r="D661" s="105"/>
    </row>
    <row r="662" spans="1:4" ht="15.75" outlineLevel="1">
      <c r="A662" s="32" t="s">
        <v>1052</v>
      </c>
      <c r="B662" s="33" t="s">
        <v>20</v>
      </c>
      <c r="C662" s="32">
        <v>5.63</v>
      </c>
      <c r="D662" s="105"/>
    </row>
    <row r="663" spans="1:4" ht="15.75" outlineLevel="1">
      <c r="A663" s="32" t="s">
        <v>1052</v>
      </c>
      <c r="B663" s="33" t="s">
        <v>24</v>
      </c>
      <c r="C663" s="32">
        <v>5.47</v>
      </c>
      <c r="D663" s="105"/>
    </row>
    <row r="664" spans="1:4" ht="15.75" outlineLevel="1">
      <c r="A664" s="32" t="s">
        <v>1052</v>
      </c>
      <c r="B664" s="33" t="s">
        <v>25</v>
      </c>
      <c r="C664" s="32">
        <v>5.48</v>
      </c>
      <c r="D664" s="105"/>
    </row>
    <row r="665" spans="1:4" ht="15.75">
      <c r="A665" s="37" t="s">
        <v>1052</v>
      </c>
      <c r="B665" s="33"/>
      <c r="C665" s="32"/>
      <c r="D665" s="105"/>
    </row>
    <row r="666" spans="1:4" ht="15.75" outlineLevel="1">
      <c r="A666" s="32" t="s">
        <v>1057</v>
      </c>
      <c r="B666" s="33" t="s">
        <v>0</v>
      </c>
      <c r="C666" s="32">
        <v>5.0999999999999996</v>
      </c>
      <c r="D666" s="105"/>
    </row>
    <row r="667" spans="1:4" ht="15.75" outlineLevel="1">
      <c r="A667" s="32" t="s">
        <v>1057</v>
      </c>
      <c r="B667" s="33" t="s">
        <v>1</v>
      </c>
      <c r="C667" s="32">
        <v>5.2</v>
      </c>
      <c r="D667" s="105"/>
    </row>
    <row r="668" spans="1:4" ht="15.75" outlineLevel="1">
      <c r="A668" s="32" t="s">
        <v>1057</v>
      </c>
      <c r="B668" s="33" t="s">
        <v>163</v>
      </c>
      <c r="C668" s="32">
        <v>5.4</v>
      </c>
      <c r="D668" s="105"/>
    </row>
    <row r="669" spans="1:4" ht="15.75" outlineLevel="1">
      <c r="A669" s="32" t="s">
        <v>1057</v>
      </c>
      <c r="B669" s="33" t="s">
        <v>164</v>
      </c>
      <c r="C669" s="32">
        <v>5.7</v>
      </c>
      <c r="D669" s="105"/>
    </row>
    <row r="670" spans="1:4" ht="15.75" outlineLevel="1">
      <c r="A670" s="32" t="s">
        <v>1057</v>
      </c>
      <c r="B670" s="33" t="s">
        <v>165</v>
      </c>
      <c r="C670" s="32">
        <v>5.1100000000000003</v>
      </c>
      <c r="D670" s="105"/>
    </row>
    <row r="671" spans="1:4" ht="15.75" outlineLevel="1">
      <c r="A671" s="32" t="s">
        <v>1057</v>
      </c>
      <c r="B671" s="33" t="s">
        <v>5</v>
      </c>
      <c r="C671" s="32">
        <v>5.26</v>
      </c>
      <c r="D671" s="105"/>
    </row>
    <row r="672" spans="1:4" ht="15.75" outlineLevel="1">
      <c r="A672" s="32" t="s">
        <v>1057</v>
      </c>
      <c r="B672" s="33" t="s">
        <v>166</v>
      </c>
      <c r="C672" s="32">
        <v>5.43</v>
      </c>
      <c r="D672" s="105"/>
    </row>
    <row r="673" spans="1:4" ht="15.75" outlineLevel="1">
      <c r="A673" s="32" t="s">
        <v>1057</v>
      </c>
      <c r="B673" s="33" t="s">
        <v>6</v>
      </c>
      <c r="C673" s="32">
        <v>5.27</v>
      </c>
      <c r="D673" s="105"/>
    </row>
    <row r="674" spans="1:4" ht="15.75" outlineLevel="1">
      <c r="A674" s="32" t="s">
        <v>1057</v>
      </c>
      <c r="B674" s="33" t="s">
        <v>7</v>
      </c>
      <c r="C674" s="32">
        <v>5.28</v>
      </c>
      <c r="D674" s="105"/>
    </row>
    <row r="675" spans="1:4" ht="15.75" outlineLevel="1">
      <c r="A675" s="32" t="s">
        <v>1057</v>
      </c>
      <c r="B675" s="33" t="s">
        <v>121</v>
      </c>
      <c r="C675" s="32">
        <v>5.36</v>
      </c>
      <c r="D675" s="105"/>
    </row>
    <row r="676" spans="1:4" ht="15.75" outlineLevel="1">
      <c r="A676" s="32" t="s">
        <v>1057</v>
      </c>
      <c r="B676" s="33" t="s">
        <v>167</v>
      </c>
      <c r="C676" s="34">
        <v>5.5</v>
      </c>
      <c r="D676" s="105"/>
    </row>
    <row r="677" spans="1:4" ht="15.75" outlineLevel="1">
      <c r="A677" s="32" t="s">
        <v>1057</v>
      </c>
      <c r="B677" s="33" t="s">
        <v>10</v>
      </c>
      <c r="C677" s="32">
        <v>5.51</v>
      </c>
      <c r="D677" s="105"/>
    </row>
    <row r="678" spans="1:4" ht="15.75" outlineLevel="1">
      <c r="A678" s="32" t="s">
        <v>1057</v>
      </c>
      <c r="B678" s="33" t="s">
        <v>11</v>
      </c>
      <c r="C678" s="32">
        <v>5.53</v>
      </c>
      <c r="D678" s="105"/>
    </row>
    <row r="679" spans="1:4" ht="15.75" outlineLevel="1">
      <c r="A679" s="32" t="s">
        <v>1057</v>
      </c>
      <c r="B679" s="33" t="s">
        <v>12</v>
      </c>
      <c r="C679" s="32">
        <v>5.69</v>
      </c>
      <c r="D679" s="105"/>
    </row>
    <row r="680" spans="1:4" ht="15.75" outlineLevel="1">
      <c r="A680" s="32" t="s">
        <v>1057</v>
      </c>
      <c r="B680" s="33" t="s">
        <v>14</v>
      </c>
      <c r="C680" s="34">
        <v>5.7</v>
      </c>
      <c r="D680" s="104" t="s">
        <v>1104</v>
      </c>
    </row>
    <row r="681" spans="1:4" ht="15.75" outlineLevel="1">
      <c r="A681" s="32" t="s">
        <v>1057</v>
      </c>
      <c r="B681" s="33" t="s">
        <v>15</v>
      </c>
      <c r="C681" s="32">
        <v>5.74</v>
      </c>
      <c r="D681" s="105"/>
    </row>
    <row r="682" spans="1:4" ht="15.75" outlineLevel="1">
      <c r="A682" s="32" t="s">
        <v>1057</v>
      </c>
      <c r="B682" s="33" t="s">
        <v>131</v>
      </c>
      <c r="C682" s="32">
        <v>5.59</v>
      </c>
      <c r="D682" s="105"/>
    </row>
    <row r="683" spans="1:4" ht="15.75" outlineLevel="1">
      <c r="A683" s="32" t="s">
        <v>1057</v>
      </c>
      <c r="B683" s="33" t="s">
        <v>18</v>
      </c>
      <c r="C683" s="32">
        <v>5.54</v>
      </c>
      <c r="D683" s="105"/>
    </row>
    <row r="684" spans="1:4" ht="15.75" outlineLevel="1">
      <c r="A684" s="32" t="s">
        <v>1057</v>
      </c>
      <c r="B684" s="33" t="s">
        <v>168</v>
      </c>
      <c r="C684" s="32">
        <v>5.57</v>
      </c>
      <c r="D684" s="105"/>
    </row>
    <row r="685" spans="1:4" ht="15.75" outlineLevel="1">
      <c r="A685" s="32" t="s">
        <v>1057</v>
      </c>
      <c r="B685" s="33" t="s">
        <v>20</v>
      </c>
      <c r="C685" s="32">
        <v>5.63</v>
      </c>
      <c r="D685" s="105"/>
    </row>
    <row r="686" spans="1:4" ht="15.75" outlineLevel="1">
      <c r="A686" s="32" t="s">
        <v>1057</v>
      </c>
      <c r="B686" s="33" t="s">
        <v>24</v>
      </c>
      <c r="C686" s="32">
        <v>5.47</v>
      </c>
      <c r="D686" s="105"/>
    </row>
    <row r="687" spans="1:4" ht="15.75" outlineLevel="1">
      <c r="A687" s="32" t="s">
        <v>1057</v>
      </c>
      <c r="B687" s="33" t="s">
        <v>25</v>
      </c>
      <c r="C687" s="32">
        <v>5.48</v>
      </c>
      <c r="D687" s="105"/>
    </row>
    <row r="688" spans="1:4" ht="15.75">
      <c r="A688" s="37" t="s">
        <v>1057</v>
      </c>
      <c r="B688" s="33"/>
      <c r="C688" s="32"/>
      <c r="D688" s="105"/>
    </row>
    <row r="689" spans="1:4" ht="15.75" outlineLevel="1">
      <c r="A689" s="32" t="s">
        <v>1060</v>
      </c>
      <c r="B689" s="33" t="s">
        <v>0</v>
      </c>
      <c r="C689" s="32">
        <v>5.0999999999999996</v>
      </c>
      <c r="D689" s="105"/>
    </row>
    <row r="690" spans="1:4" ht="15.75" outlineLevel="1">
      <c r="A690" s="32" t="s">
        <v>1060</v>
      </c>
      <c r="B690" s="33" t="s">
        <v>1</v>
      </c>
      <c r="C690" s="32">
        <v>5.2</v>
      </c>
      <c r="D690" s="105"/>
    </row>
    <row r="691" spans="1:4" ht="15.75" outlineLevel="1">
      <c r="A691" s="32" t="s">
        <v>1060</v>
      </c>
      <c r="B691" s="33" t="s">
        <v>152</v>
      </c>
      <c r="C691" s="32">
        <v>5.17</v>
      </c>
      <c r="D691" s="105"/>
    </row>
    <row r="692" spans="1:4" ht="15.75" outlineLevel="1">
      <c r="A692" s="32" t="s">
        <v>1060</v>
      </c>
      <c r="B692" s="33" t="s">
        <v>5</v>
      </c>
      <c r="C692" s="32">
        <v>5.26</v>
      </c>
      <c r="D692" s="105"/>
    </row>
    <row r="693" spans="1:4" ht="15.75" outlineLevel="1">
      <c r="A693" s="32" t="s">
        <v>1060</v>
      </c>
      <c r="B693" s="33" t="s">
        <v>153</v>
      </c>
      <c r="C693" s="32">
        <v>5.1029999999999998</v>
      </c>
      <c r="D693" s="105"/>
    </row>
    <row r="694" spans="1:4" ht="15.75" outlineLevel="1">
      <c r="A694" s="32" t="s">
        <v>1060</v>
      </c>
      <c r="B694" s="33" t="s">
        <v>121</v>
      </c>
      <c r="C694" s="32">
        <v>5.36</v>
      </c>
      <c r="D694" s="105"/>
    </row>
    <row r="695" spans="1:4" ht="15.75" outlineLevel="1">
      <c r="A695" s="32" t="s">
        <v>1060</v>
      </c>
      <c r="B695" s="33" t="s">
        <v>154</v>
      </c>
      <c r="C695" s="32">
        <v>5.37</v>
      </c>
      <c r="D695" s="105"/>
    </row>
    <row r="696" spans="1:4" ht="15.75" outlineLevel="1">
      <c r="A696" s="32" t="s">
        <v>1060</v>
      </c>
      <c r="B696" s="33" t="s">
        <v>155</v>
      </c>
      <c r="C696" s="32">
        <v>5.1040000000000001</v>
      </c>
      <c r="D696" s="105"/>
    </row>
    <row r="697" spans="1:4" ht="15.75" outlineLevel="1">
      <c r="A697" s="32" t="s">
        <v>1060</v>
      </c>
      <c r="B697" s="33" t="s">
        <v>156</v>
      </c>
      <c r="C697" s="32">
        <v>5.1050000000000004</v>
      </c>
      <c r="D697" s="105"/>
    </row>
    <row r="698" spans="1:4" ht="15.75" outlineLevel="1">
      <c r="A698" s="32" t="s">
        <v>1060</v>
      </c>
      <c r="B698" s="33" t="s">
        <v>157</v>
      </c>
      <c r="C698" s="32">
        <v>5.1059999999999999</v>
      </c>
      <c r="D698" s="105"/>
    </row>
    <row r="699" spans="1:4" ht="15.75" outlineLevel="1">
      <c r="A699" s="32" t="s">
        <v>1060</v>
      </c>
      <c r="B699" s="33" t="s">
        <v>158</v>
      </c>
      <c r="C699" s="32">
        <v>5.1070000000000002</v>
      </c>
      <c r="D699" s="105"/>
    </row>
    <row r="700" spans="1:4" ht="15.75" outlineLevel="1">
      <c r="A700" s="32" t="s">
        <v>1060</v>
      </c>
      <c r="B700" s="33" t="s">
        <v>881</v>
      </c>
      <c r="C700" s="32">
        <v>5.1079999999999997</v>
      </c>
      <c r="D700" s="104" t="s">
        <v>1104</v>
      </c>
    </row>
    <row r="701" spans="1:4" ht="15.75" outlineLevel="1">
      <c r="A701" s="32" t="s">
        <v>1060</v>
      </c>
      <c r="B701" s="33" t="s">
        <v>147</v>
      </c>
      <c r="C701" s="32">
        <v>5.109</v>
      </c>
      <c r="D701" s="105"/>
    </row>
    <row r="702" spans="1:4" ht="15.75" outlineLevel="1">
      <c r="A702" s="32" t="s">
        <v>1060</v>
      </c>
      <c r="B702" s="33" t="s">
        <v>160</v>
      </c>
      <c r="C702" s="35">
        <v>5.1100000000000003</v>
      </c>
      <c r="D702" s="104" t="s">
        <v>1104</v>
      </c>
    </row>
    <row r="703" spans="1:4" ht="15.75" outlineLevel="1">
      <c r="A703" s="32" t="s">
        <v>1060</v>
      </c>
      <c r="B703" s="33" t="s">
        <v>148</v>
      </c>
      <c r="C703" s="32">
        <v>5.1109999999999998</v>
      </c>
      <c r="D703" s="105"/>
    </row>
    <row r="704" spans="1:4" ht="15.75" outlineLevel="1">
      <c r="A704" s="32" t="s">
        <v>1060</v>
      </c>
      <c r="B704" s="33" t="s">
        <v>130</v>
      </c>
      <c r="C704" s="32">
        <v>5.1120000000000001</v>
      </c>
      <c r="D704" s="105"/>
    </row>
    <row r="705" spans="1:4" ht="15.75" outlineLevel="1">
      <c r="A705" s="32" t="s">
        <v>1060</v>
      </c>
      <c r="B705" s="33" t="s">
        <v>11</v>
      </c>
      <c r="C705" s="32">
        <v>5.53</v>
      </c>
      <c r="D705" s="105"/>
    </row>
    <row r="706" spans="1:4" ht="15.75" outlineLevel="1">
      <c r="A706" s="32" t="s">
        <v>1060</v>
      </c>
      <c r="B706" s="33" t="s">
        <v>161</v>
      </c>
      <c r="C706" s="32">
        <v>5.64</v>
      </c>
      <c r="D706" s="105"/>
    </row>
    <row r="707" spans="1:4" ht="15.75" outlineLevel="1">
      <c r="A707" s="32" t="s">
        <v>1060</v>
      </c>
      <c r="B707" s="33" t="s">
        <v>20</v>
      </c>
      <c r="C707" s="32">
        <v>5.63</v>
      </c>
      <c r="D707" s="105"/>
    </row>
    <row r="708" spans="1:4" ht="15.75" outlineLevel="1">
      <c r="A708" s="32" t="s">
        <v>1060</v>
      </c>
      <c r="B708" s="33" t="s">
        <v>21</v>
      </c>
      <c r="C708" s="32">
        <v>5.65</v>
      </c>
      <c r="D708" s="105"/>
    </row>
    <row r="709" spans="1:4" ht="15.75" outlineLevel="1">
      <c r="A709" s="32" t="s">
        <v>1060</v>
      </c>
      <c r="B709" s="33" t="s">
        <v>162</v>
      </c>
      <c r="C709" s="32">
        <v>5.66</v>
      </c>
      <c r="D709" s="105"/>
    </row>
    <row r="710" spans="1:4" ht="15.75" outlineLevel="1">
      <c r="A710" s="32" t="s">
        <v>1060</v>
      </c>
      <c r="B710" s="33" t="s">
        <v>22</v>
      </c>
      <c r="C710" s="32">
        <v>5.68</v>
      </c>
      <c r="D710" s="105"/>
    </row>
    <row r="711" spans="1:4" ht="15.75" outlineLevel="1">
      <c r="A711" s="32" t="s">
        <v>1060</v>
      </c>
      <c r="B711" s="33" t="s">
        <v>24</v>
      </c>
      <c r="C711" s="32">
        <v>5.47</v>
      </c>
      <c r="D711" s="105"/>
    </row>
    <row r="712" spans="1:4" ht="15.75" outlineLevel="1">
      <c r="A712" s="32" t="s">
        <v>1060</v>
      </c>
      <c r="B712" s="33" t="s">
        <v>25</v>
      </c>
      <c r="C712" s="32">
        <v>5.48</v>
      </c>
      <c r="D712" s="105"/>
    </row>
    <row r="713" spans="1:4" ht="15.75">
      <c r="A713" s="37" t="s">
        <v>1060</v>
      </c>
      <c r="B713" s="33"/>
      <c r="C713" s="32"/>
      <c r="D713" s="105"/>
    </row>
    <row r="714" spans="1:4" ht="15.75" outlineLevel="1">
      <c r="A714" s="32" t="s">
        <v>1161</v>
      </c>
      <c r="B714" s="33" t="s">
        <v>0</v>
      </c>
      <c r="C714" s="32">
        <v>5.0999999999999996</v>
      </c>
      <c r="D714" s="105"/>
    </row>
    <row r="715" spans="1:4" ht="15.75" outlineLevel="1">
      <c r="A715" s="32" t="s">
        <v>1161</v>
      </c>
      <c r="B715" s="33" t="s">
        <v>1</v>
      </c>
      <c r="C715" s="32">
        <v>5.2</v>
      </c>
      <c r="D715" s="105"/>
    </row>
    <row r="716" spans="1:4" ht="15.75" outlineLevel="1">
      <c r="A716" s="32" t="s">
        <v>1161</v>
      </c>
      <c r="B716" s="33" t="s">
        <v>2</v>
      </c>
      <c r="C716" s="32">
        <v>5.3</v>
      </c>
      <c r="D716" s="105"/>
    </row>
    <row r="717" spans="1:4" ht="15.75" outlineLevel="1">
      <c r="A717" s="32" t="s">
        <v>1161</v>
      </c>
      <c r="B717" s="33" t="s">
        <v>143</v>
      </c>
      <c r="C717" s="32">
        <v>5.6</v>
      </c>
      <c r="D717" s="105"/>
    </row>
    <row r="718" spans="1:4" ht="15.75" outlineLevel="1">
      <c r="A718" s="32" t="s">
        <v>1161</v>
      </c>
      <c r="B718" s="33" t="s">
        <v>1106</v>
      </c>
      <c r="C718" s="34">
        <v>5.0999999999999996</v>
      </c>
      <c r="D718" s="105"/>
    </row>
    <row r="719" spans="1:4" ht="15.75" outlineLevel="1">
      <c r="A719" s="32" t="s">
        <v>1161</v>
      </c>
      <c r="B719" s="33" t="s">
        <v>1105</v>
      </c>
      <c r="C719" s="32">
        <v>5.14</v>
      </c>
      <c r="D719" s="105"/>
    </row>
    <row r="720" spans="1:4" ht="15.75" outlineLevel="1">
      <c r="A720" s="32" t="s">
        <v>1161</v>
      </c>
      <c r="B720" s="33" t="s">
        <v>4</v>
      </c>
      <c r="C720" s="32">
        <v>5.19</v>
      </c>
      <c r="D720" s="105"/>
    </row>
    <row r="721" spans="1:4" ht="15.75" outlineLevel="1">
      <c r="A721" s="32" t="s">
        <v>1161</v>
      </c>
      <c r="B721" s="33" t="s">
        <v>145</v>
      </c>
      <c r="C721" s="32">
        <v>5.24</v>
      </c>
      <c r="D721" s="105"/>
    </row>
    <row r="722" spans="1:4" ht="15.75" outlineLevel="1">
      <c r="A722" s="32" t="s">
        <v>1161</v>
      </c>
      <c r="B722" s="33" t="s">
        <v>5</v>
      </c>
      <c r="C722" s="32">
        <v>5.26</v>
      </c>
      <c r="D722" s="105"/>
    </row>
    <row r="723" spans="1:4" ht="15.75" outlineLevel="1">
      <c r="A723" s="32" t="s">
        <v>1161</v>
      </c>
      <c r="B723" s="33" t="s">
        <v>6</v>
      </c>
      <c r="C723" s="32">
        <v>5.27</v>
      </c>
      <c r="D723" s="105"/>
    </row>
    <row r="724" spans="1:4" ht="15.75" outlineLevel="1">
      <c r="A724" s="32" t="s">
        <v>1161</v>
      </c>
      <c r="B724" s="33" t="s">
        <v>7</v>
      </c>
      <c r="C724" s="32">
        <v>5.28</v>
      </c>
      <c r="D724" s="105"/>
    </row>
    <row r="725" spans="1:4" ht="15.75" outlineLevel="1">
      <c r="A725" s="32" t="s">
        <v>1161</v>
      </c>
      <c r="B725" s="33" t="s">
        <v>146</v>
      </c>
      <c r="C725" s="32">
        <v>5.31</v>
      </c>
      <c r="D725" s="105"/>
    </row>
    <row r="726" spans="1:4" ht="15.75" outlineLevel="1">
      <c r="A726" s="32" t="s">
        <v>1161</v>
      </c>
      <c r="B726" s="33" t="s">
        <v>121</v>
      </c>
      <c r="C726" s="32">
        <v>5.36</v>
      </c>
      <c r="D726" s="105"/>
    </row>
    <row r="727" spans="1:4" ht="15.75" outlineLevel="1">
      <c r="A727" s="32" t="s">
        <v>1161</v>
      </c>
      <c r="B727" s="33" t="s">
        <v>11</v>
      </c>
      <c r="C727" s="32">
        <v>5.53</v>
      </c>
      <c r="D727" s="105"/>
    </row>
    <row r="728" spans="1:4" ht="15.75" outlineLevel="1">
      <c r="A728" s="32" t="s">
        <v>1161</v>
      </c>
      <c r="B728" s="33" t="s">
        <v>147</v>
      </c>
      <c r="C728" s="32">
        <v>5.109</v>
      </c>
      <c r="D728" s="105"/>
    </row>
    <row r="729" spans="1:4" ht="15.75" outlineLevel="1">
      <c r="A729" s="32" t="s">
        <v>1161</v>
      </c>
      <c r="B729" s="33" t="s">
        <v>148</v>
      </c>
      <c r="C729" s="32">
        <v>5.1109999999999998</v>
      </c>
      <c r="D729" s="105"/>
    </row>
    <row r="730" spans="1:4" ht="15.75" outlineLevel="1">
      <c r="A730" s="32" t="s">
        <v>1161</v>
      </c>
      <c r="B730" s="33" t="s">
        <v>130</v>
      </c>
      <c r="C730" s="32">
        <v>5.1120000000000001</v>
      </c>
      <c r="D730" s="105"/>
    </row>
    <row r="731" spans="1:4" ht="15.75" outlineLevel="1">
      <c r="A731" s="32" t="s">
        <v>1161</v>
      </c>
      <c r="B731" s="33" t="s">
        <v>1119</v>
      </c>
      <c r="C731" s="32">
        <v>5.1130000000000004</v>
      </c>
      <c r="D731" s="105"/>
    </row>
    <row r="732" spans="1:4" ht="15.75" outlineLevel="1">
      <c r="A732" s="32" t="s">
        <v>1161</v>
      </c>
      <c r="B732" s="33" t="s">
        <v>150</v>
      </c>
      <c r="C732" s="32">
        <v>5.117</v>
      </c>
      <c r="D732" s="105"/>
    </row>
    <row r="733" spans="1:4" ht="15.75" outlineLevel="1">
      <c r="A733" s="32" t="s">
        <v>1161</v>
      </c>
      <c r="B733" s="33" t="s">
        <v>151</v>
      </c>
      <c r="C733" s="32">
        <v>5.67</v>
      </c>
      <c r="D733" s="105"/>
    </row>
    <row r="734" spans="1:4" ht="15.75" outlineLevel="1">
      <c r="A734" s="32" t="s">
        <v>1161</v>
      </c>
      <c r="B734" s="33" t="s">
        <v>20</v>
      </c>
      <c r="C734" s="32">
        <v>5.63</v>
      </c>
      <c r="D734" s="105"/>
    </row>
    <row r="735" spans="1:4" ht="15.75" outlineLevel="1">
      <c r="A735" s="32" t="s">
        <v>1161</v>
      </c>
      <c r="B735" s="33" t="s">
        <v>24</v>
      </c>
      <c r="C735" s="32">
        <v>5.47</v>
      </c>
      <c r="D735" s="105"/>
    </row>
    <row r="736" spans="1:4" ht="15.75" outlineLevel="1">
      <c r="A736" s="32" t="s">
        <v>1161</v>
      </c>
      <c r="B736" s="33" t="s">
        <v>25</v>
      </c>
      <c r="C736" s="32">
        <v>5.48</v>
      </c>
      <c r="D736" s="105"/>
    </row>
    <row r="737" spans="1:4" ht="15.75">
      <c r="A737" s="37" t="s">
        <v>1162</v>
      </c>
      <c r="B737" s="33"/>
      <c r="C737" s="32"/>
      <c r="D737" s="105"/>
    </row>
    <row r="738" spans="1:4" ht="15.75" outlineLevel="1">
      <c r="A738" s="32" t="s">
        <v>1063</v>
      </c>
      <c r="B738" s="33" t="s">
        <v>0</v>
      </c>
      <c r="C738" s="32">
        <v>5.0999999999999996</v>
      </c>
      <c r="D738" s="105"/>
    </row>
    <row r="739" spans="1:4" ht="15.75" outlineLevel="1">
      <c r="A739" s="32" t="s">
        <v>1063</v>
      </c>
      <c r="B739" s="33" t="s">
        <v>1</v>
      </c>
      <c r="C739" s="32">
        <v>5.2</v>
      </c>
      <c r="D739" s="105"/>
    </row>
    <row r="740" spans="1:4" ht="15.75" outlineLevel="1">
      <c r="A740" s="32" t="s">
        <v>1063</v>
      </c>
      <c r="B740" s="33" t="s">
        <v>127</v>
      </c>
      <c r="C740" s="32">
        <v>5.18</v>
      </c>
      <c r="D740" s="105"/>
    </row>
    <row r="741" spans="1:4" ht="15.75" outlineLevel="1">
      <c r="A741" s="32" t="s">
        <v>1063</v>
      </c>
      <c r="B741" s="33" t="s">
        <v>128</v>
      </c>
      <c r="C741" s="32">
        <v>5.23</v>
      </c>
      <c r="D741" s="105"/>
    </row>
    <row r="742" spans="1:4" ht="15.75" outlineLevel="1">
      <c r="A742" s="32" t="s">
        <v>1063</v>
      </c>
      <c r="B742" s="33" t="s">
        <v>5</v>
      </c>
      <c r="C742" s="32">
        <v>5.26</v>
      </c>
      <c r="D742" s="105"/>
    </row>
    <row r="743" spans="1:4" ht="15.75" outlineLevel="1">
      <c r="A743" s="32" t="s">
        <v>1063</v>
      </c>
      <c r="B743" s="33" t="s">
        <v>6</v>
      </c>
      <c r="C743" s="32">
        <v>5.27</v>
      </c>
      <c r="D743" s="105"/>
    </row>
    <row r="744" spans="1:4" ht="15.75" outlineLevel="1">
      <c r="A744" s="32" t="s">
        <v>1063</v>
      </c>
      <c r="B744" s="33" t="s">
        <v>7</v>
      </c>
      <c r="C744" s="32">
        <v>5.28</v>
      </c>
      <c r="D744" s="105"/>
    </row>
    <row r="745" spans="1:4" ht="15.75" outlineLevel="1">
      <c r="A745" s="32" t="s">
        <v>1063</v>
      </c>
      <c r="B745" s="33" t="s">
        <v>121</v>
      </c>
      <c r="C745" s="32">
        <v>5.36</v>
      </c>
      <c r="D745" s="105"/>
    </row>
    <row r="746" spans="1:4" ht="15.75" outlineLevel="1">
      <c r="A746" s="32" t="s">
        <v>1063</v>
      </c>
      <c r="B746" s="33" t="s">
        <v>129</v>
      </c>
      <c r="C746" s="32">
        <v>5.44</v>
      </c>
      <c r="D746" s="105"/>
    </row>
    <row r="747" spans="1:4" ht="15.75" outlineLevel="1">
      <c r="A747" s="32" t="s">
        <v>1063</v>
      </c>
      <c r="B747" s="33" t="s">
        <v>11</v>
      </c>
      <c r="C747" s="32">
        <v>5.53</v>
      </c>
      <c r="D747" s="105"/>
    </row>
    <row r="748" spans="1:4" ht="15.75" outlineLevel="1">
      <c r="A748" s="32" t="s">
        <v>1063</v>
      </c>
      <c r="B748" s="33" t="s">
        <v>130</v>
      </c>
      <c r="C748" s="32">
        <v>5.1120000000000001</v>
      </c>
      <c r="D748" s="105"/>
    </row>
    <row r="749" spans="1:4" ht="15.75" outlineLevel="1">
      <c r="A749" s="32" t="s">
        <v>1063</v>
      </c>
      <c r="B749" s="33" t="s">
        <v>131</v>
      </c>
      <c r="C749" s="32">
        <v>5.59</v>
      </c>
      <c r="D749" s="105"/>
    </row>
    <row r="750" spans="1:4" ht="15.75" outlineLevel="1">
      <c r="A750" s="32" t="s">
        <v>1063</v>
      </c>
      <c r="B750" s="33" t="s">
        <v>18</v>
      </c>
      <c r="C750" s="32">
        <v>5.54</v>
      </c>
      <c r="D750" s="105"/>
    </row>
    <row r="751" spans="1:4" ht="15.75" outlineLevel="1">
      <c r="A751" s="32" t="s">
        <v>1063</v>
      </c>
      <c r="B751" s="33" t="s">
        <v>20</v>
      </c>
      <c r="C751" s="32">
        <v>5.63</v>
      </c>
      <c r="D751" s="105"/>
    </row>
    <row r="752" spans="1:4" ht="15.75" outlineLevel="1">
      <c r="A752" s="32" t="s">
        <v>1063</v>
      </c>
      <c r="B752" s="33" t="s">
        <v>21</v>
      </c>
      <c r="C752" s="32">
        <v>5.65</v>
      </c>
      <c r="D752" s="105"/>
    </row>
    <row r="753" spans="1:4" ht="15.75" outlineLevel="1">
      <c r="A753" s="32" t="s">
        <v>1063</v>
      </c>
      <c r="B753" s="33" t="s">
        <v>22</v>
      </c>
      <c r="C753" s="32">
        <v>5.68</v>
      </c>
      <c r="D753" s="105"/>
    </row>
    <row r="754" spans="1:4" ht="15.75" outlineLevel="1">
      <c r="A754" s="32" t="s">
        <v>1063</v>
      </c>
      <c r="B754" s="33" t="s">
        <v>24</v>
      </c>
      <c r="C754" s="32">
        <v>5.47</v>
      </c>
      <c r="D754" s="105"/>
    </row>
    <row r="755" spans="1:4" ht="15.75" outlineLevel="1">
      <c r="A755" s="32" t="s">
        <v>1063</v>
      </c>
      <c r="B755" s="33" t="s">
        <v>25</v>
      </c>
      <c r="C755" s="32">
        <v>5.48</v>
      </c>
      <c r="D755" s="105"/>
    </row>
    <row r="756" spans="1:4" ht="15.75">
      <c r="A756" s="37" t="s">
        <v>1063</v>
      </c>
      <c r="B756" s="33"/>
      <c r="C756" s="32"/>
      <c r="D756" s="105"/>
    </row>
    <row r="757" spans="1:4" ht="15.75" outlineLevel="1">
      <c r="A757" s="32" t="s">
        <v>1163</v>
      </c>
      <c r="B757" s="33" t="s">
        <v>0</v>
      </c>
      <c r="C757" s="32">
        <v>5.0999999999999996</v>
      </c>
      <c r="D757" s="105"/>
    </row>
    <row r="758" spans="1:4" ht="15.75" outlineLevel="1">
      <c r="A758" s="32" t="s">
        <v>1163</v>
      </c>
      <c r="B758" s="33" t="s">
        <v>1</v>
      </c>
      <c r="C758" s="32">
        <v>5.2</v>
      </c>
      <c r="D758" s="105"/>
    </row>
    <row r="759" spans="1:4" ht="15.75" outlineLevel="1">
      <c r="A759" s="32" t="s">
        <v>1163</v>
      </c>
      <c r="B759" s="33" t="s">
        <v>116</v>
      </c>
      <c r="C759" s="32">
        <v>5.9</v>
      </c>
      <c r="D759" s="104" t="s">
        <v>1104</v>
      </c>
    </row>
    <row r="760" spans="1:4" ht="15.75" outlineLevel="1">
      <c r="A760" s="32" t="s">
        <v>1163</v>
      </c>
      <c r="B760" s="33" t="s">
        <v>117</v>
      </c>
      <c r="C760" s="32">
        <v>5.13</v>
      </c>
      <c r="D760" s="105"/>
    </row>
    <row r="761" spans="1:4" ht="15.75" outlineLevel="1">
      <c r="A761" s="32" t="s">
        <v>1163</v>
      </c>
      <c r="B761" s="33" t="s">
        <v>118</v>
      </c>
      <c r="C761" s="32">
        <v>5.16</v>
      </c>
      <c r="D761" s="104" t="s">
        <v>1104</v>
      </c>
    </row>
    <row r="762" spans="1:4" ht="15.75" outlineLevel="1">
      <c r="A762" s="32" t="s">
        <v>1163</v>
      </c>
      <c r="B762" s="33" t="s">
        <v>119</v>
      </c>
      <c r="C762" s="32">
        <v>5.22</v>
      </c>
      <c r="D762" s="104"/>
    </row>
    <row r="763" spans="1:4" ht="15.75" outlineLevel="1">
      <c r="A763" s="32" t="s">
        <v>1163</v>
      </c>
      <c r="B763" s="33" t="s">
        <v>120</v>
      </c>
      <c r="C763" s="32">
        <v>5.42</v>
      </c>
      <c r="D763" s="105"/>
    </row>
    <row r="764" spans="1:4" ht="15.75" outlineLevel="1">
      <c r="A764" s="32" t="s">
        <v>1163</v>
      </c>
      <c r="B764" s="33" t="s">
        <v>6</v>
      </c>
      <c r="C764" s="32">
        <v>5.27</v>
      </c>
      <c r="D764" s="105"/>
    </row>
    <row r="765" spans="1:4" ht="15.75" outlineLevel="1">
      <c r="A765" s="32" t="s">
        <v>1163</v>
      </c>
      <c r="B765" s="33" t="s">
        <v>7</v>
      </c>
      <c r="C765" s="32">
        <v>5.28</v>
      </c>
      <c r="D765" s="104" t="s">
        <v>1104</v>
      </c>
    </row>
    <row r="766" spans="1:4" ht="15.75" outlineLevel="1">
      <c r="A766" s="32" t="s">
        <v>1163</v>
      </c>
      <c r="B766" s="33" t="s">
        <v>121</v>
      </c>
      <c r="C766" s="32">
        <v>5.36</v>
      </c>
      <c r="D766" s="105"/>
    </row>
    <row r="767" spans="1:4" ht="15.75" outlineLevel="1">
      <c r="A767" s="32" t="s">
        <v>1163</v>
      </c>
      <c r="B767" s="33" t="s">
        <v>9</v>
      </c>
      <c r="C767" s="32">
        <v>5.49</v>
      </c>
      <c r="D767" s="105"/>
    </row>
    <row r="768" spans="1:4" ht="15.75" outlineLevel="1">
      <c r="A768" s="32" t="s">
        <v>1163</v>
      </c>
      <c r="B768" s="33" t="s">
        <v>10</v>
      </c>
      <c r="C768" s="32">
        <v>5.51</v>
      </c>
      <c r="D768" s="105"/>
    </row>
    <row r="769" spans="1:4" ht="15.75" outlineLevel="1">
      <c r="A769" s="32" t="s">
        <v>1163</v>
      </c>
      <c r="B769" s="33" t="s">
        <v>1152</v>
      </c>
      <c r="C769" s="32">
        <v>5.52</v>
      </c>
      <c r="D769" s="105"/>
    </row>
    <row r="770" spans="1:4" ht="15.75" outlineLevel="1">
      <c r="A770" s="32" t="s">
        <v>1163</v>
      </c>
      <c r="B770" s="33" t="s">
        <v>11</v>
      </c>
      <c r="C770" s="32">
        <v>5.53</v>
      </c>
      <c r="D770" s="105"/>
    </row>
    <row r="771" spans="1:4" ht="15.75" outlineLevel="1">
      <c r="A771" s="32" t="s">
        <v>1163</v>
      </c>
      <c r="B771" s="33" t="s">
        <v>18</v>
      </c>
      <c r="C771" s="32">
        <v>5.54</v>
      </c>
      <c r="D771" s="105"/>
    </row>
    <row r="772" spans="1:4" ht="15.75" outlineLevel="1">
      <c r="A772" s="32" t="s">
        <v>1163</v>
      </c>
      <c r="B772" s="33" t="s">
        <v>14</v>
      </c>
      <c r="C772" s="34">
        <v>5.7</v>
      </c>
      <c r="D772" s="105"/>
    </row>
    <row r="773" spans="1:4" ht="15.75" outlineLevel="1">
      <c r="A773" s="32" t="s">
        <v>1163</v>
      </c>
      <c r="B773" s="33" t="s">
        <v>123</v>
      </c>
      <c r="C773" s="32">
        <v>5.71</v>
      </c>
      <c r="D773" s="105"/>
    </row>
    <row r="774" spans="1:4" ht="15.75" outlineLevel="1">
      <c r="A774" s="32" t="s">
        <v>1163</v>
      </c>
      <c r="B774" s="33" t="s">
        <v>124</v>
      </c>
      <c r="C774" s="34">
        <v>5.9</v>
      </c>
      <c r="D774" s="105"/>
    </row>
    <row r="775" spans="1:4" ht="15.75" outlineLevel="1">
      <c r="A775" s="32" t="s">
        <v>1163</v>
      </c>
      <c r="B775" s="33" t="s">
        <v>125</v>
      </c>
      <c r="C775" s="32">
        <v>5.91</v>
      </c>
      <c r="D775" s="105"/>
    </row>
    <row r="776" spans="1:4" ht="15.75" outlineLevel="1">
      <c r="A776" s="32" t="s">
        <v>1163</v>
      </c>
      <c r="B776" s="33" t="s">
        <v>126</v>
      </c>
      <c r="C776" s="32">
        <v>5.97</v>
      </c>
      <c r="D776" s="105"/>
    </row>
    <row r="777" spans="1:4" ht="15.75">
      <c r="A777" s="37" t="s">
        <v>1163</v>
      </c>
      <c r="B777" s="33"/>
      <c r="C777" s="32"/>
      <c r="D777" s="105"/>
    </row>
    <row r="778" spans="1:4" ht="15.75" outlineLevel="1">
      <c r="A778" s="32" t="s">
        <v>1098</v>
      </c>
      <c r="B778" s="33" t="s">
        <v>0</v>
      </c>
      <c r="C778" s="32">
        <v>5.0999999999999996</v>
      </c>
      <c r="D778" s="105"/>
    </row>
    <row r="779" spans="1:4" ht="15.75" outlineLevel="1">
      <c r="A779" s="32" t="s">
        <v>1098</v>
      </c>
      <c r="B779" s="33" t="s">
        <v>1</v>
      </c>
      <c r="C779" s="32">
        <v>5.2</v>
      </c>
      <c r="D779" s="105"/>
    </row>
    <row r="780" spans="1:4" ht="15.75" outlineLevel="1">
      <c r="A780" s="32" t="s">
        <v>1098</v>
      </c>
      <c r="B780" s="33" t="s">
        <v>5</v>
      </c>
      <c r="C780" s="32">
        <v>5.26</v>
      </c>
      <c r="D780" s="105"/>
    </row>
    <row r="781" spans="1:4" ht="15.75" outlineLevel="1">
      <c r="A781" s="32" t="s">
        <v>1098</v>
      </c>
      <c r="B781" s="33" t="s">
        <v>192</v>
      </c>
      <c r="C781" s="32">
        <v>5.5</v>
      </c>
      <c r="D781" s="105"/>
    </row>
    <row r="782" spans="1:4" ht="15.75" outlineLevel="1">
      <c r="A782" s="32" t="s">
        <v>1098</v>
      </c>
      <c r="B782" s="33" t="s">
        <v>193</v>
      </c>
      <c r="C782" s="32">
        <v>5.8</v>
      </c>
      <c r="D782" s="104" t="s">
        <v>1104</v>
      </c>
    </row>
    <row r="783" spans="1:4" ht="15.75" outlineLevel="1">
      <c r="A783" s="32" t="s">
        <v>1098</v>
      </c>
      <c r="B783" s="33" t="s">
        <v>194</v>
      </c>
      <c r="C783" s="32">
        <v>5.12</v>
      </c>
      <c r="D783" s="32"/>
    </row>
    <row r="784" spans="1:4" ht="15.75" outlineLevel="1">
      <c r="A784" s="32" t="s">
        <v>1098</v>
      </c>
      <c r="B784" s="33" t="s">
        <v>195</v>
      </c>
      <c r="C784" s="32">
        <v>5.15</v>
      </c>
      <c r="D784" s="32"/>
    </row>
    <row r="785" spans="1:4" ht="15.75" outlineLevel="1">
      <c r="A785" s="32" t="s">
        <v>1098</v>
      </c>
      <c r="B785" s="33" t="s">
        <v>196</v>
      </c>
      <c r="C785" s="34">
        <v>5.2</v>
      </c>
      <c r="D785" s="104"/>
    </row>
    <row r="786" spans="1:4" ht="15.75" outlineLevel="1">
      <c r="A786" s="32" t="s">
        <v>1098</v>
      </c>
      <c r="B786" s="33" t="s">
        <v>197</v>
      </c>
      <c r="C786" s="32">
        <v>5.25</v>
      </c>
      <c r="D786" s="32"/>
    </row>
    <row r="787" spans="1:4" ht="15.75" outlineLevel="1">
      <c r="A787" s="32" t="s">
        <v>1098</v>
      </c>
      <c r="B787" s="33" t="s">
        <v>11</v>
      </c>
      <c r="C787" s="32">
        <v>5.53</v>
      </c>
      <c r="D787" s="32"/>
    </row>
    <row r="788" spans="1:4" ht="15.75" outlineLevel="1">
      <c r="A788" s="32" t="s">
        <v>1098</v>
      </c>
      <c r="B788" s="33" t="s">
        <v>198</v>
      </c>
      <c r="C788" s="34">
        <v>5.4</v>
      </c>
      <c r="D788" s="32"/>
    </row>
    <row r="789" spans="1:4" ht="15.75" outlineLevel="1">
      <c r="A789" s="32" t="s">
        <v>1098</v>
      </c>
      <c r="B789" s="33" t="s">
        <v>199</v>
      </c>
      <c r="C789" s="32">
        <v>5.92</v>
      </c>
      <c r="D789" s="32"/>
    </row>
    <row r="790" spans="1:4" ht="15.75" outlineLevel="1">
      <c r="A790" s="32" t="s">
        <v>1098</v>
      </c>
      <c r="B790" s="33" t="s">
        <v>200</v>
      </c>
      <c r="C790" s="32">
        <v>5.93</v>
      </c>
      <c r="D790" s="32"/>
    </row>
    <row r="791" spans="1:4" ht="31.5" outlineLevel="1">
      <c r="A791" s="32" t="s">
        <v>1098</v>
      </c>
      <c r="B791" s="33" t="s">
        <v>201</v>
      </c>
      <c r="C791" s="32">
        <v>5.94</v>
      </c>
      <c r="D791" s="32"/>
    </row>
    <row r="792" spans="1:4" ht="15.75" outlineLevel="1">
      <c r="A792" s="32" t="s">
        <v>1098</v>
      </c>
      <c r="B792" s="33" t="s">
        <v>202</v>
      </c>
      <c r="C792" s="32">
        <v>5.95</v>
      </c>
      <c r="D792" s="32"/>
    </row>
    <row r="793" spans="1:4" ht="15.75" outlineLevel="1">
      <c r="A793" s="32" t="s">
        <v>1098</v>
      </c>
      <c r="B793" s="33" t="s">
        <v>203</v>
      </c>
      <c r="C793" s="32">
        <v>5.98</v>
      </c>
      <c r="D793" s="32"/>
    </row>
    <row r="794" spans="1:4" ht="15.75" outlineLevel="1">
      <c r="A794" s="32" t="s">
        <v>1098</v>
      </c>
      <c r="B794" s="33" t="s">
        <v>204</v>
      </c>
      <c r="C794" s="32">
        <v>5.96</v>
      </c>
      <c r="D794" s="32"/>
    </row>
    <row r="795" spans="1:4" ht="15.75">
      <c r="A795" s="37" t="s">
        <v>1098</v>
      </c>
      <c r="B795" s="33"/>
      <c r="C795" s="32"/>
      <c r="D795" s="32"/>
    </row>
  </sheetData>
  <autoFilter ref="A1:D795" xr:uid="{00000000-0009-0000-0000-000020000000}"/>
  <pageMargins left="0.7" right="0.7" top="0.75" bottom="0.75" header="0.3" footer="0.3"/>
  <pageSetup paperSize="9" orientation="portrait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Sheet38"/>
  <dimension ref="A2:B121"/>
  <sheetViews>
    <sheetView rightToLeft="1" workbookViewId="0"/>
  </sheetViews>
  <sheetFormatPr defaultRowHeight="14.25"/>
  <cols>
    <col min="1" max="1" width="63.25" bestFit="1" customWidth="1"/>
    <col min="2" max="2" width="13.75" customWidth="1"/>
  </cols>
  <sheetData>
    <row r="2" spans="1:2" ht="15">
      <c r="A2" s="19" t="s">
        <v>1172</v>
      </c>
    </row>
    <row r="3" spans="1:2">
      <c r="A3" t="s">
        <v>1173</v>
      </c>
      <c r="B3" t="s">
        <v>1174</v>
      </c>
    </row>
    <row r="4" spans="1:2">
      <c r="A4" t="s">
        <v>179</v>
      </c>
      <c r="B4" t="s">
        <v>1175</v>
      </c>
    </row>
    <row r="5" spans="1:2">
      <c r="A5" t="s">
        <v>1176</v>
      </c>
      <c r="B5" t="s">
        <v>1177</v>
      </c>
    </row>
    <row r="6" spans="1:2">
      <c r="A6" t="s">
        <v>1178</v>
      </c>
      <c r="B6" t="s">
        <v>1179</v>
      </c>
    </row>
    <row r="7" spans="1:2">
      <c r="A7" t="s">
        <v>1180</v>
      </c>
      <c r="B7" t="s">
        <v>1181</v>
      </c>
    </row>
    <row r="8" spans="1:2">
      <c r="A8" t="s">
        <v>1182</v>
      </c>
      <c r="B8" t="s">
        <v>1183</v>
      </c>
    </row>
    <row r="10" spans="1:2" ht="15">
      <c r="A10" s="19" t="s">
        <v>1184</v>
      </c>
    </row>
    <row r="11" spans="1:2">
      <c r="A11" t="s">
        <v>1185</v>
      </c>
    </row>
    <row r="12" spans="1:2">
      <c r="A12" t="s">
        <v>1186</v>
      </c>
      <c r="B12" t="s">
        <v>1187</v>
      </c>
    </row>
    <row r="14" spans="1:2">
      <c r="A14" s="31"/>
    </row>
    <row r="15" spans="1:2" ht="15">
      <c r="A15" s="19" t="s">
        <v>1188</v>
      </c>
    </row>
    <row r="16" spans="1:2">
      <c r="A16" s="29" t="s">
        <v>1189</v>
      </c>
    </row>
    <row r="17" spans="1:2">
      <c r="A17" s="29" t="s">
        <v>1190</v>
      </c>
    </row>
    <row r="18" spans="1:2">
      <c r="A18" s="29" t="s">
        <v>1191</v>
      </c>
    </row>
    <row r="19" spans="1:2">
      <c r="A19" s="29" t="s">
        <v>1192</v>
      </c>
    </row>
    <row r="21" spans="1:2" ht="15">
      <c r="A21" s="30" t="s">
        <v>1193</v>
      </c>
    </row>
    <row r="22" spans="1:2">
      <c r="A22">
        <v>2022</v>
      </c>
      <c r="B22">
        <v>22</v>
      </c>
    </row>
    <row r="23" spans="1:2">
      <c r="A23">
        <v>2023</v>
      </c>
      <c r="B23">
        <v>23</v>
      </c>
    </row>
    <row r="24" spans="1:2">
      <c r="A24">
        <v>2024</v>
      </c>
      <c r="B24">
        <v>24</v>
      </c>
    </row>
    <row r="25" spans="1:2">
      <c r="A25">
        <v>2025</v>
      </c>
      <c r="B25">
        <v>25</v>
      </c>
    </row>
    <row r="26" spans="1:2">
      <c r="A26">
        <v>2026</v>
      </c>
      <c r="B26">
        <v>26</v>
      </c>
    </row>
    <row r="27" spans="1:2">
      <c r="A27">
        <v>2027</v>
      </c>
      <c r="B27">
        <v>27</v>
      </c>
    </row>
    <row r="28" spans="1:2">
      <c r="A28">
        <v>2028</v>
      </c>
      <c r="B28">
        <v>28</v>
      </c>
    </row>
    <row r="29" spans="1:2">
      <c r="A29">
        <v>2029</v>
      </c>
      <c r="B29">
        <v>29</v>
      </c>
    </row>
    <row r="30" spans="1:2">
      <c r="A30">
        <v>2030</v>
      </c>
      <c r="B30">
        <v>30</v>
      </c>
    </row>
    <row r="31" spans="1:2">
      <c r="A31">
        <v>2031</v>
      </c>
      <c r="B31">
        <v>31</v>
      </c>
    </row>
    <row r="34" spans="1:2" ht="15">
      <c r="A34" s="19" t="s">
        <v>1194</v>
      </c>
      <c r="B34" s="19" t="s">
        <v>311</v>
      </c>
    </row>
    <row r="35" spans="1:2">
      <c r="A35" s="11" t="s">
        <v>1195</v>
      </c>
      <c r="B35" s="36">
        <v>512310509</v>
      </c>
    </row>
    <row r="36" spans="1:2">
      <c r="A36" t="s">
        <v>1196</v>
      </c>
      <c r="B36" s="36">
        <v>513910703</v>
      </c>
    </row>
    <row r="37" spans="1:2">
      <c r="A37" t="s">
        <v>1197</v>
      </c>
      <c r="B37" s="36">
        <v>512304882</v>
      </c>
    </row>
    <row r="38" spans="1:2">
      <c r="A38" t="s">
        <v>1198</v>
      </c>
      <c r="B38" s="36">
        <v>520030677</v>
      </c>
    </row>
    <row r="39" spans="1:2">
      <c r="A39" t="s">
        <v>1199</v>
      </c>
      <c r="B39" s="36">
        <v>513621110</v>
      </c>
    </row>
    <row r="40" spans="1:2">
      <c r="A40" t="s">
        <v>1200</v>
      </c>
      <c r="B40" s="11">
        <v>513173393</v>
      </c>
    </row>
    <row r="41" spans="1:2">
      <c r="A41" t="s">
        <v>1201</v>
      </c>
      <c r="B41" s="11">
        <v>511880460</v>
      </c>
    </row>
    <row r="42" spans="1:2">
      <c r="A42" t="s">
        <v>1202</v>
      </c>
      <c r="B42" s="11">
        <v>510773922</v>
      </c>
    </row>
    <row r="43" spans="1:2">
      <c r="A43" t="s">
        <v>1203</v>
      </c>
      <c r="B43">
        <v>520021916</v>
      </c>
    </row>
    <row r="44" spans="1:2">
      <c r="A44" t="s">
        <v>1204</v>
      </c>
      <c r="B44">
        <v>520044025</v>
      </c>
    </row>
    <row r="45" spans="1:2">
      <c r="A45" t="s">
        <v>1205</v>
      </c>
      <c r="B45">
        <v>570003152</v>
      </c>
    </row>
    <row r="46" spans="1:2">
      <c r="A46" t="s">
        <v>1206</v>
      </c>
      <c r="B46" s="11">
        <v>520023094</v>
      </c>
    </row>
    <row r="47" spans="1:2">
      <c r="A47" t="s">
        <v>1207</v>
      </c>
      <c r="B47" s="11">
        <v>512711409</v>
      </c>
    </row>
    <row r="48" spans="1:2">
      <c r="A48" t="s">
        <v>1208</v>
      </c>
      <c r="B48">
        <v>515859379</v>
      </c>
    </row>
    <row r="49" spans="1:2">
      <c r="A49" t="s">
        <v>1209</v>
      </c>
      <c r="B49" s="11">
        <v>520030990</v>
      </c>
    </row>
    <row r="50" spans="1:2">
      <c r="A50" t="s">
        <v>1210</v>
      </c>
      <c r="B50" s="11">
        <v>520028812</v>
      </c>
    </row>
    <row r="51" spans="1:2">
      <c r="A51" t="s">
        <v>1211</v>
      </c>
      <c r="B51" s="11">
        <v>520034968</v>
      </c>
    </row>
    <row r="52" spans="1:2">
      <c r="A52" t="s">
        <v>1212</v>
      </c>
      <c r="B52" s="11">
        <v>520031824</v>
      </c>
    </row>
    <row r="53" spans="1:2">
      <c r="A53" t="s">
        <v>1213</v>
      </c>
      <c r="B53" s="11">
        <v>520005497</v>
      </c>
    </row>
    <row r="54" spans="1:2">
      <c r="A54" t="s">
        <v>1214</v>
      </c>
      <c r="B54" s="11">
        <v>520022518</v>
      </c>
    </row>
    <row r="55" spans="1:2">
      <c r="A55" t="s">
        <v>1215</v>
      </c>
      <c r="B55" s="11">
        <v>520028556</v>
      </c>
    </row>
    <row r="56" spans="1:2">
      <c r="A56" t="s">
        <v>1216</v>
      </c>
      <c r="B56" s="11">
        <v>520032269</v>
      </c>
    </row>
    <row r="57" spans="1:2">
      <c r="A57" t="s">
        <v>1217</v>
      </c>
      <c r="B57" s="11">
        <v>520027954</v>
      </c>
    </row>
    <row r="58" spans="1:2">
      <c r="A58" t="s">
        <v>1218</v>
      </c>
      <c r="B58">
        <v>520029620</v>
      </c>
    </row>
    <row r="59" spans="1:2">
      <c r="A59" t="s">
        <v>1219</v>
      </c>
      <c r="B59" s="11">
        <v>520028861</v>
      </c>
    </row>
    <row r="60" spans="1:2">
      <c r="A60" t="s">
        <v>1220</v>
      </c>
      <c r="B60" s="11">
        <v>520030743</v>
      </c>
    </row>
    <row r="61" spans="1:2">
      <c r="A61" t="s">
        <v>1221</v>
      </c>
      <c r="B61">
        <v>520042177</v>
      </c>
    </row>
    <row r="62" spans="1:2">
      <c r="A62" t="s">
        <v>1222</v>
      </c>
      <c r="B62" s="11">
        <v>515447035</v>
      </c>
    </row>
    <row r="63" spans="1:2">
      <c r="A63" t="s">
        <v>1223</v>
      </c>
      <c r="B63" s="11">
        <v>520042607</v>
      </c>
    </row>
    <row r="64" spans="1:2">
      <c r="A64" t="s">
        <v>1224</v>
      </c>
      <c r="B64" s="11">
        <v>513026484</v>
      </c>
    </row>
    <row r="65" spans="1:2">
      <c r="A65" t="s">
        <v>1225</v>
      </c>
      <c r="B65">
        <v>520023185</v>
      </c>
    </row>
    <row r="66" spans="1:2">
      <c r="A66" t="s">
        <v>1226</v>
      </c>
      <c r="B66">
        <v>520004078</v>
      </c>
    </row>
    <row r="67" spans="1:2">
      <c r="A67" t="s">
        <v>1227</v>
      </c>
      <c r="B67" s="11">
        <v>512267592</v>
      </c>
    </row>
    <row r="68" spans="1:2">
      <c r="A68" t="s">
        <v>1228</v>
      </c>
      <c r="B68">
        <v>515764868</v>
      </c>
    </row>
    <row r="69" spans="1:2">
      <c r="A69" t="s">
        <v>1229</v>
      </c>
      <c r="B69" s="11">
        <v>513452003</v>
      </c>
    </row>
    <row r="70" spans="1:2">
      <c r="A70" t="s">
        <v>1230</v>
      </c>
      <c r="B70" s="11">
        <v>510142789</v>
      </c>
    </row>
    <row r="71" spans="1:2">
      <c r="A71" t="s">
        <v>1231</v>
      </c>
      <c r="B71" s="11">
        <v>510960586</v>
      </c>
    </row>
    <row r="72" spans="1:2">
      <c r="A72" t="s">
        <v>1232</v>
      </c>
      <c r="B72" s="11">
        <v>510930670</v>
      </c>
    </row>
    <row r="73" spans="1:2">
      <c r="A73" t="s">
        <v>1233</v>
      </c>
      <c r="B73" s="11">
        <v>510927536</v>
      </c>
    </row>
    <row r="74" spans="1:2">
      <c r="A74" t="s">
        <v>1234</v>
      </c>
      <c r="B74" s="11">
        <v>510930654</v>
      </c>
    </row>
    <row r="75" spans="1:2">
      <c r="A75" t="s">
        <v>1235</v>
      </c>
      <c r="B75" s="11">
        <v>520032566</v>
      </c>
    </row>
    <row r="76" spans="1:2">
      <c r="A76" t="s">
        <v>1236</v>
      </c>
      <c r="B76" s="11">
        <v>513611509</v>
      </c>
    </row>
    <row r="77" spans="1:2">
      <c r="A77" t="s">
        <v>1237</v>
      </c>
      <c r="B77">
        <v>510888985</v>
      </c>
    </row>
    <row r="78" spans="1:2">
      <c r="A78" t="s">
        <v>1238</v>
      </c>
      <c r="B78">
        <v>520024647</v>
      </c>
    </row>
    <row r="79" spans="1:2">
      <c r="A79" t="s">
        <v>1239</v>
      </c>
      <c r="B79" s="11">
        <v>512244146</v>
      </c>
    </row>
    <row r="80" spans="1:2">
      <c r="A80" t="s">
        <v>1240</v>
      </c>
      <c r="B80" s="11">
        <v>510694821</v>
      </c>
    </row>
    <row r="81" spans="1:2">
      <c r="A81" t="s">
        <v>1241</v>
      </c>
      <c r="B81">
        <v>515761625</v>
      </c>
    </row>
    <row r="82" spans="1:2">
      <c r="A82" t="s">
        <v>1242</v>
      </c>
      <c r="B82" s="11">
        <v>511423048</v>
      </c>
    </row>
    <row r="83" spans="1:2">
      <c r="A83" t="s">
        <v>1243</v>
      </c>
      <c r="B83" s="11">
        <v>520019688</v>
      </c>
    </row>
    <row r="84" spans="1:2">
      <c r="A84" t="s">
        <v>1244</v>
      </c>
      <c r="B84">
        <v>520004896</v>
      </c>
    </row>
    <row r="85" spans="1:2">
      <c r="A85" t="s">
        <v>1245</v>
      </c>
      <c r="B85" s="11">
        <v>512237744</v>
      </c>
    </row>
    <row r="86" spans="1:2">
      <c r="A86" t="s">
        <v>1246</v>
      </c>
      <c r="B86" s="11">
        <v>514956465</v>
      </c>
    </row>
    <row r="87" spans="1:2">
      <c r="A87" t="s">
        <v>1247</v>
      </c>
      <c r="B87" s="11">
        <v>512362914</v>
      </c>
    </row>
    <row r="88" spans="1:2">
      <c r="A88" t="s">
        <v>1248</v>
      </c>
      <c r="B88" s="11">
        <v>520042615</v>
      </c>
    </row>
    <row r="89" spans="1:2">
      <c r="A89" t="s">
        <v>1249</v>
      </c>
      <c r="B89" s="11">
        <v>512065202</v>
      </c>
    </row>
    <row r="90" spans="1:2">
      <c r="A90" t="s">
        <v>1250</v>
      </c>
      <c r="B90">
        <v>520042540</v>
      </c>
    </row>
    <row r="91" spans="1:2">
      <c r="A91" t="s">
        <v>1251</v>
      </c>
      <c r="B91" s="11">
        <v>520027715</v>
      </c>
    </row>
    <row r="92" spans="1:2">
      <c r="A92" t="s">
        <v>1252</v>
      </c>
      <c r="B92" s="11">
        <v>512245812</v>
      </c>
    </row>
    <row r="93" spans="1:2">
      <c r="A93" t="s">
        <v>1253</v>
      </c>
      <c r="B93" s="11">
        <v>520022351</v>
      </c>
    </row>
    <row r="94" spans="1:2">
      <c r="A94" t="s">
        <v>1254</v>
      </c>
      <c r="B94" s="11">
        <v>514767490</v>
      </c>
    </row>
    <row r="95" spans="1:2">
      <c r="A95" t="s">
        <v>1255</v>
      </c>
      <c r="B95" s="11">
        <v>520024985</v>
      </c>
    </row>
    <row r="96" spans="1:2">
      <c r="A96" t="s">
        <v>1256</v>
      </c>
      <c r="B96" s="11">
        <v>520042573</v>
      </c>
    </row>
    <row r="97" spans="1:2">
      <c r="A97" t="s">
        <v>1257</v>
      </c>
      <c r="B97" s="11">
        <v>570009449</v>
      </c>
    </row>
    <row r="98" spans="1:2">
      <c r="A98" t="s">
        <v>1258</v>
      </c>
      <c r="B98" s="11">
        <v>520031659</v>
      </c>
    </row>
    <row r="99" spans="1:2">
      <c r="A99" t="s">
        <v>1259</v>
      </c>
      <c r="B99" s="11">
        <v>520042581</v>
      </c>
    </row>
    <row r="100" spans="1:2">
      <c r="A100" t="s">
        <v>1260</v>
      </c>
      <c r="B100">
        <v>520031030</v>
      </c>
    </row>
    <row r="101" spans="1:2">
      <c r="A101" t="s">
        <v>1261</v>
      </c>
      <c r="B101" s="11">
        <v>520030941</v>
      </c>
    </row>
    <row r="102" spans="1:2">
      <c r="A102" t="s">
        <v>1262</v>
      </c>
      <c r="B102" s="11">
        <v>512008335</v>
      </c>
    </row>
    <row r="103" spans="1:2">
      <c r="A103" t="s">
        <v>1263</v>
      </c>
      <c r="B103" s="11">
        <v>520022963</v>
      </c>
    </row>
    <row r="104" spans="1:2">
      <c r="A104" t="s">
        <v>1264</v>
      </c>
      <c r="B104" s="11">
        <v>570011767</v>
      </c>
    </row>
    <row r="105" spans="1:2">
      <c r="A105" t="s">
        <v>1265</v>
      </c>
      <c r="B105" s="11">
        <v>570014928</v>
      </c>
    </row>
    <row r="106" spans="1:2">
      <c r="A106" t="s">
        <v>1266</v>
      </c>
      <c r="B106" s="11">
        <v>570005959</v>
      </c>
    </row>
    <row r="107" spans="1:2">
      <c r="A107" t="s">
        <v>1267</v>
      </c>
      <c r="B107" s="11">
        <v>510800402</v>
      </c>
    </row>
    <row r="108" spans="1:2">
      <c r="A108" t="s">
        <v>1268</v>
      </c>
      <c r="B108" s="11">
        <v>570007476</v>
      </c>
    </row>
    <row r="109" spans="1:2">
      <c r="A109" t="s">
        <v>1269</v>
      </c>
      <c r="B109" s="11">
        <v>570005850</v>
      </c>
    </row>
    <row r="110" spans="1:2">
      <c r="A110" t="s">
        <v>1270</v>
      </c>
      <c r="B110" s="11">
        <v>520020504</v>
      </c>
    </row>
    <row r="111" spans="1:2">
      <c r="A111" t="s">
        <v>1271</v>
      </c>
      <c r="B111" s="11">
        <v>520020447</v>
      </c>
    </row>
    <row r="112" spans="1:2">
      <c r="A112" t="s">
        <v>1272</v>
      </c>
      <c r="B112" s="11">
        <v>511033060</v>
      </c>
    </row>
    <row r="113" spans="1:2">
      <c r="A113" t="s">
        <v>1273</v>
      </c>
      <c r="B113">
        <v>520027848</v>
      </c>
    </row>
    <row r="114" spans="1:2">
      <c r="A114" t="s">
        <v>1274</v>
      </c>
      <c r="B114" s="11">
        <v>570009852</v>
      </c>
    </row>
    <row r="115" spans="1:2">
      <c r="A115" t="s">
        <v>1275</v>
      </c>
      <c r="B115" s="11">
        <v>520027251</v>
      </c>
    </row>
    <row r="116" spans="1:2">
      <c r="A116" t="s">
        <v>1276</v>
      </c>
      <c r="B116" s="11">
        <v>520028390</v>
      </c>
    </row>
    <row r="117" spans="1:2">
      <c r="A117" t="s">
        <v>1277</v>
      </c>
      <c r="B117" s="11">
        <v>510806870</v>
      </c>
    </row>
    <row r="118" spans="1:2">
      <c r="A118" t="s">
        <v>1278</v>
      </c>
      <c r="B118">
        <v>513879189</v>
      </c>
    </row>
    <row r="119" spans="1:2">
      <c r="A119" t="s">
        <v>1279</v>
      </c>
      <c r="B119">
        <v>510015951</v>
      </c>
    </row>
    <row r="120" spans="1:2">
      <c r="A120" t="s">
        <v>1280</v>
      </c>
      <c r="B120" s="11">
        <v>520030693</v>
      </c>
    </row>
    <row r="121" spans="1:2">
      <c r="A121" t="s">
        <v>1281</v>
      </c>
      <c r="B121" s="11">
        <v>570002618</v>
      </c>
    </row>
  </sheetData>
  <sortState xmlns:xlrd2="http://schemas.microsoft.com/office/spreadsheetml/2017/richdata2" ref="A34:B124">
    <sortCondition ref="A34:A124"/>
  </sortState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/>
  <dimension ref="A1:Z35"/>
  <sheetViews>
    <sheetView rightToLeft="1" zoomScale="70" zoomScaleNormal="70" workbookViewId="0">
      <selection sqref="A1:Z35"/>
    </sheetView>
  </sheetViews>
  <sheetFormatPr defaultColWidth="0" defaultRowHeight="14.25" zeroHeight="1"/>
  <cols>
    <col min="1" max="14" width="11.625" style="4" customWidth="1"/>
    <col min="15" max="15" width="11.625" style="137" customWidth="1"/>
    <col min="16" max="26" width="11.625" style="4" customWidth="1"/>
    <col min="27" max="16384" width="9" style="4" hidden="1"/>
  </cols>
  <sheetData>
    <row r="1" spans="1:26" ht="66.75" customHeight="1">
      <c r="A1" s="15" t="s">
        <v>0</v>
      </c>
      <c r="B1" s="15" t="s">
        <v>1</v>
      </c>
      <c r="C1" s="15" t="s">
        <v>2</v>
      </c>
      <c r="D1" s="15" t="s">
        <v>3</v>
      </c>
      <c r="E1" s="15" t="s">
        <v>4</v>
      </c>
      <c r="F1" s="15" t="s">
        <v>5</v>
      </c>
      <c r="G1" s="15" t="s">
        <v>6</v>
      </c>
      <c r="H1" s="15" t="s">
        <v>7</v>
      </c>
      <c r="I1" s="15" t="s">
        <v>8</v>
      </c>
      <c r="J1" s="15" t="s">
        <v>9</v>
      </c>
      <c r="K1" s="15" t="s">
        <v>10</v>
      </c>
      <c r="L1" s="15" t="s">
        <v>11</v>
      </c>
      <c r="M1" s="15" t="s">
        <v>12</v>
      </c>
      <c r="N1" s="15" t="s">
        <v>13</v>
      </c>
      <c r="O1" s="149" t="s">
        <v>14</v>
      </c>
      <c r="P1" s="152" t="s">
        <v>15</v>
      </c>
      <c r="Q1" s="15" t="s">
        <v>16</v>
      </c>
      <c r="R1" s="15" t="s">
        <v>17</v>
      </c>
      <c r="S1" s="147" t="s">
        <v>18</v>
      </c>
      <c r="T1" s="157" t="s">
        <v>19</v>
      </c>
      <c r="U1" s="15" t="s">
        <v>20</v>
      </c>
      <c r="V1" s="15" t="s">
        <v>21</v>
      </c>
      <c r="W1" s="15" t="s">
        <v>22</v>
      </c>
      <c r="X1" s="152" t="s">
        <v>23</v>
      </c>
      <c r="Y1" s="152" t="s">
        <v>24</v>
      </c>
      <c r="Z1" s="152" t="s">
        <v>25</v>
      </c>
    </row>
    <row r="2" spans="1:26">
      <c r="A2" s="14">
        <v>418</v>
      </c>
      <c r="B2" s="14">
        <v>418</v>
      </c>
      <c r="C2" s="14" t="s">
        <v>26</v>
      </c>
      <c r="D2" s="14" t="s">
        <v>27</v>
      </c>
      <c r="E2" s="14" t="s">
        <v>28</v>
      </c>
      <c r="F2" s="14" t="s">
        <v>29</v>
      </c>
      <c r="G2" s="14" t="s">
        <v>30</v>
      </c>
      <c r="H2" s="14" t="s">
        <v>30</v>
      </c>
      <c r="I2" s="14" t="s">
        <v>31</v>
      </c>
      <c r="J2" s="14" t="s">
        <v>32</v>
      </c>
      <c r="K2" s="14" t="s">
        <v>33</v>
      </c>
      <c r="L2" s="4" t="s">
        <v>34</v>
      </c>
      <c r="M2" s="140">
        <v>0.42</v>
      </c>
      <c r="N2" s="4" t="s">
        <v>35</v>
      </c>
      <c r="O2" s="151">
        <v>0</v>
      </c>
      <c r="P2" s="155">
        <v>4.3490000000000001E-2</v>
      </c>
      <c r="R2" s="140">
        <v>30400000</v>
      </c>
      <c r="S2" s="156">
        <v>1</v>
      </c>
      <c r="T2" s="158">
        <v>98.22</v>
      </c>
      <c r="U2" s="140">
        <v>29858.880000000001</v>
      </c>
      <c r="W2" s="14" t="s">
        <v>36</v>
      </c>
      <c r="X2" s="159">
        <v>2.5330000000000001E-3</v>
      </c>
      <c r="Y2" s="155">
        <v>5.89565169118004E-2</v>
      </c>
      <c r="Z2" s="155">
        <v>1.44706189087354E-2</v>
      </c>
    </row>
    <row r="3" spans="1:26">
      <c r="A3" s="14">
        <v>418</v>
      </c>
      <c r="B3" s="14">
        <v>418</v>
      </c>
      <c r="C3" s="14" t="s">
        <v>26</v>
      </c>
      <c r="D3" s="14" t="s">
        <v>37</v>
      </c>
      <c r="E3" s="14" t="s">
        <v>38</v>
      </c>
      <c r="F3" s="14" t="s">
        <v>29</v>
      </c>
      <c r="G3" s="14" t="s">
        <v>30</v>
      </c>
      <c r="H3" s="14" t="s">
        <v>30</v>
      </c>
      <c r="I3" s="14" t="s">
        <v>31</v>
      </c>
      <c r="J3" s="14" t="s">
        <v>32</v>
      </c>
      <c r="K3" s="14" t="s">
        <v>33</v>
      </c>
      <c r="L3" s="4" t="s">
        <v>34</v>
      </c>
      <c r="M3" s="140">
        <v>0.5</v>
      </c>
      <c r="N3" s="4" t="s">
        <v>39</v>
      </c>
      <c r="O3" s="151">
        <v>0</v>
      </c>
      <c r="P3" s="155">
        <v>4.3479999999999998E-2</v>
      </c>
      <c r="R3" s="140">
        <v>27478604</v>
      </c>
      <c r="S3" s="156">
        <v>1</v>
      </c>
      <c r="T3" s="158">
        <v>97.9</v>
      </c>
      <c r="U3" s="140">
        <v>26901.553</v>
      </c>
      <c r="W3" s="14" t="s">
        <v>36</v>
      </c>
      <c r="X3" s="159">
        <v>2.2899999999999999E-3</v>
      </c>
      <c r="Y3" s="155">
        <v>5.3117259690532798E-2</v>
      </c>
      <c r="Z3" s="155">
        <v>1.3037398793553701E-2</v>
      </c>
    </row>
    <row r="4" spans="1:26">
      <c r="A4" s="14">
        <v>418</v>
      </c>
      <c r="B4" s="14">
        <v>418</v>
      </c>
      <c r="C4" s="14" t="s">
        <v>26</v>
      </c>
      <c r="D4" s="14" t="s">
        <v>40</v>
      </c>
      <c r="E4" s="14" t="s">
        <v>41</v>
      </c>
      <c r="F4" s="14" t="s">
        <v>29</v>
      </c>
      <c r="G4" s="14" t="s">
        <v>30</v>
      </c>
      <c r="H4" s="14" t="s">
        <v>30</v>
      </c>
      <c r="I4" s="14" t="s">
        <v>42</v>
      </c>
      <c r="J4" s="14" t="s">
        <v>32</v>
      </c>
      <c r="K4" s="14" t="s">
        <v>33</v>
      </c>
      <c r="L4" s="4" t="s">
        <v>34</v>
      </c>
      <c r="M4" s="140">
        <v>0.18</v>
      </c>
      <c r="N4" s="4" t="s">
        <v>43</v>
      </c>
      <c r="O4" s="151">
        <v>0</v>
      </c>
      <c r="P4" s="155">
        <v>4.3360000000000003E-2</v>
      </c>
      <c r="R4" s="140">
        <v>10749310</v>
      </c>
      <c r="S4" s="156">
        <v>1</v>
      </c>
      <c r="T4" s="158">
        <v>99.27</v>
      </c>
      <c r="U4" s="140">
        <v>10670.84</v>
      </c>
      <c r="W4" s="14" t="s">
        <v>36</v>
      </c>
      <c r="X4" s="159">
        <v>2.6899999999999998E-4</v>
      </c>
      <c r="Y4" s="155">
        <v>2.10696302441521E-2</v>
      </c>
      <c r="Z4" s="155">
        <v>5.1714484807033299E-3</v>
      </c>
    </row>
    <row r="5" spans="1:26">
      <c r="A5" s="14">
        <v>418</v>
      </c>
      <c r="B5" s="14">
        <v>418</v>
      </c>
      <c r="C5" s="14" t="s">
        <v>26</v>
      </c>
      <c r="D5" s="14" t="s">
        <v>44</v>
      </c>
      <c r="E5" s="14" t="s">
        <v>45</v>
      </c>
      <c r="F5" s="14" t="s">
        <v>29</v>
      </c>
      <c r="G5" s="14" t="s">
        <v>30</v>
      </c>
      <c r="H5" s="14" t="s">
        <v>30</v>
      </c>
      <c r="I5" s="14" t="s">
        <v>42</v>
      </c>
      <c r="J5" s="14" t="s">
        <v>32</v>
      </c>
      <c r="K5" s="14" t="s">
        <v>33</v>
      </c>
      <c r="L5" s="4" t="s">
        <v>34</v>
      </c>
      <c r="M5" s="140">
        <v>0.35</v>
      </c>
      <c r="N5" s="4" t="s">
        <v>46</v>
      </c>
      <c r="O5" s="151">
        <v>0</v>
      </c>
      <c r="P5" s="155">
        <v>4.2909999999999997E-2</v>
      </c>
      <c r="R5" s="140">
        <v>40000000</v>
      </c>
      <c r="S5" s="156">
        <v>1</v>
      </c>
      <c r="T5" s="158">
        <v>98.56</v>
      </c>
      <c r="U5" s="140">
        <v>39424</v>
      </c>
      <c r="W5" s="14" t="s">
        <v>36</v>
      </c>
      <c r="X5" s="159">
        <v>3.333E-3</v>
      </c>
      <c r="Y5" s="155">
        <v>7.7842897078886406E-2</v>
      </c>
      <c r="Z5" s="155">
        <v>1.9106198218352001E-2</v>
      </c>
    </row>
    <row r="6" spans="1:26">
      <c r="A6" s="14">
        <v>418</v>
      </c>
      <c r="B6" s="14">
        <v>418</v>
      </c>
      <c r="C6" s="14" t="s">
        <v>26</v>
      </c>
      <c r="D6" s="14" t="s">
        <v>47</v>
      </c>
      <c r="E6" s="14" t="s">
        <v>48</v>
      </c>
      <c r="F6" s="14" t="s">
        <v>29</v>
      </c>
      <c r="G6" s="14" t="s">
        <v>30</v>
      </c>
      <c r="H6" s="14" t="s">
        <v>30</v>
      </c>
      <c r="I6" s="14" t="s">
        <v>31</v>
      </c>
      <c r="J6" s="14" t="s">
        <v>32</v>
      </c>
      <c r="K6" s="14" t="s">
        <v>33</v>
      </c>
      <c r="L6" s="4" t="s">
        <v>34</v>
      </c>
      <c r="M6" s="140">
        <v>0.55600000000000005</v>
      </c>
      <c r="N6" s="4" t="s">
        <v>49</v>
      </c>
      <c r="O6" s="151">
        <v>0</v>
      </c>
      <c r="P6" s="155">
        <v>4.3150000000000001E-2</v>
      </c>
      <c r="R6" s="140">
        <v>15000000</v>
      </c>
      <c r="S6" s="156">
        <v>1</v>
      </c>
      <c r="T6" s="158">
        <v>97.52</v>
      </c>
      <c r="U6" s="140">
        <v>14628</v>
      </c>
      <c r="W6" s="14" t="s">
        <v>36</v>
      </c>
      <c r="X6" s="159">
        <v>1.0709999999999999E-3</v>
      </c>
      <c r="Y6" s="155">
        <v>2.8883063577261298E-2</v>
      </c>
      <c r="Z6" s="155">
        <v>7.0892214777306299E-3</v>
      </c>
    </row>
    <row r="7" spans="1:26">
      <c r="A7" s="14">
        <v>418</v>
      </c>
      <c r="B7" s="14">
        <v>418</v>
      </c>
      <c r="C7" s="14" t="s">
        <v>26</v>
      </c>
      <c r="D7" s="14" t="s">
        <v>50</v>
      </c>
      <c r="E7" s="14" t="s">
        <v>51</v>
      </c>
      <c r="F7" s="14" t="s">
        <v>29</v>
      </c>
      <c r="G7" s="14" t="s">
        <v>30</v>
      </c>
      <c r="H7" s="14" t="s">
        <v>30</v>
      </c>
      <c r="I7" s="14" t="s">
        <v>31</v>
      </c>
      <c r="J7" s="14" t="s">
        <v>32</v>
      </c>
      <c r="K7" s="14" t="s">
        <v>33</v>
      </c>
      <c r="L7" s="4" t="s">
        <v>34</v>
      </c>
      <c r="M7" s="140">
        <v>0.63300000000000001</v>
      </c>
      <c r="N7" s="4" t="s">
        <v>52</v>
      </c>
      <c r="O7" s="151">
        <v>0</v>
      </c>
      <c r="P7" s="155">
        <v>4.2900000000000001E-2</v>
      </c>
      <c r="R7" s="140">
        <v>15000000</v>
      </c>
      <c r="S7" s="156">
        <v>1</v>
      </c>
      <c r="T7" s="158">
        <v>97.22</v>
      </c>
      <c r="U7" s="140">
        <v>14583</v>
      </c>
      <c r="W7" s="14" t="s">
        <v>36</v>
      </c>
      <c r="X7" s="159">
        <v>1.25E-3</v>
      </c>
      <c r="Y7" s="155">
        <v>2.8794210838611001E-2</v>
      </c>
      <c r="Z7" s="155">
        <v>7.06741296211005E-3</v>
      </c>
    </row>
    <row r="8" spans="1:26">
      <c r="A8" s="14">
        <v>418</v>
      </c>
      <c r="B8" s="14">
        <v>418</v>
      </c>
      <c r="C8" s="14" t="s">
        <v>53</v>
      </c>
      <c r="D8" s="14" t="s">
        <v>54</v>
      </c>
      <c r="E8" s="14" t="s">
        <v>55</v>
      </c>
      <c r="F8" s="14" t="s">
        <v>56</v>
      </c>
      <c r="G8" s="14" t="s">
        <v>30</v>
      </c>
      <c r="H8" s="14" t="s">
        <v>30</v>
      </c>
      <c r="I8" s="14" t="s">
        <v>42</v>
      </c>
      <c r="J8" s="14" t="s">
        <v>32</v>
      </c>
      <c r="K8" s="14" t="s">
        <v>33</v>
      </c>
      <c r="L8" s="4" t="s">
        <v>34</v>
      </c>
      <c r="M8" s="140">
        <v>2.64</v>
      </c>
      <c r="N8" s="4" t="s">
        <v>57</v>
      </c>
      <c r="O8" s="151">
        <v>7.4999999999999997E-3</v>
      </c>
      <c r="P8" s="155">
        <v>1.6299999999999999E-2</v>
      </c>
      <c r="R8" s="140">
        <v>31624832</v>
      </c>
      <c r="S8" s="156">
        <v>1</v>
      </c>
      <c r="T8" s="158">
        <v>114.25</v>
      </c>
      <c r="U8" s="140">
        <v>36131.370999999999</v>
      </c>
      <c r="W8" s="14" t="s">
        <v>36</v>
      </c>
      <c r="X8" s="159">
        <v>1.4189999999999999E-3</v>
      </c>
      <c r="Y8" s="155">
        <v>7.1341582787672206E-2</v>
      </c>
      <c r="Z8" s="155">
        <v>1.7510479094462399E-2</v>
      </c>
    </row>
    <row r="9" spans="1:26">
      <c r="A9" s="14">
        <v>418</v>
      </c>
      <c r="B9" s="14">
        <v>418</v>
      </c>
      <c r="C9" s="14" t="s">
        <v>53</v>
      </c>
      <c r="D9" s="14" t="s">
        <v>58</v>
      </c>
      <c r="E9" s="14" t="s">
        <v>59</v>
      </c>
      <c r="F9" s="14" t="s">
        <v>56</v>
      </c>
      <c r="G9" s="14" t="s">
        <v>30</v>
      </c>
      <c r="H9" s="14" t="s">
        <v>30</v>
      </c>
      <c r="I9" s="14" t="s">
        <v>42</v>
      </c>
      <c r="J9" s="14" t="s">
        <v>32</v>
      </c>
      <c r="K9" s="14" t="s">
        <v>33</v>
      </c>
      <c r="L9" s="4" t="s">
        <v>34</v>
      </c>
      <c r="M9" s="140">
        <v>1.0720000000000001</v>
      </c>
      <c r="N9" s="4" t="s">
        <v>60</v>
      </c>
      <c r="O9" s="151">
        <v>7.4999999999999997E-3</v>
      </c>
      <c r="P9" s="155">
        <v>1.303E-2</v>
      </c>
      <c r="R9" s="140">
        <v>24896227</v>
      </c>
      <c r="S9" s="156">
        <v>1</v>
      </c>
      <c r="T9" s="158">
        <v>116.02</v>
      </c>
      <c r="U9" s="140">
        <v>28884.602999999999</v>
      </c>
      <c r="W9" s="14" t="s">
        <v>36</v>
      </c>
      <c r="X9" s="159">
        <v>1.147E-3</v>
      </c>
      <c r="Y9" s="155">
        <v>5.7032800950257999E-2</v>
      </c>
      <c r="Z9" s="155">
        <v>1.39984512498186E-2</v>
      </c>
    </row>
    <row r="10" spans="1:26">
      <c r="A10" s="14">
        <v>418</v>
      </c>
      <c r="B10" s="14">
        <v>418</v>
      </c>
      <c r="C10" s="14" t="s">
        <v>53</v>
      </c>
      <c r="D10" s="14" t="s">
        <v>61</v>
      </c>
      <c r="E10" s="14" t="s">
        <v>62</v>
      </c>
      <c r="F10" s="14" t="s">
        <v>56</v>
      </c>
      <c r="G10" s="14" t="s">
        <v>30</v>
      </c>
      <c r="H10" s="14" t="s">
        <v>30</v>
      </c>
      <c r="I10" s="14" t="s">
        <v>42</v>
      </c>
      <c r="J10" s="14" t="s">
        <v>32</v>
      </c>
      <c r="K10" s="14" t="s">
        <v>33</v>
      </c>
      <c r="L10" s="4" t="s">
        <v>34</v>
      </c>
      <c r="M10" s="140">
        <v>7.1340000000000003</v>
      </c>
      <c r="N10" s="4" t="s">
        <v>63</v>
      </c>
      <c r="O10" s="151">
        <v>1E-3</v>
      </c>
      <c r="P10" s="155">
        <v>1.9910000000000001E-2</v>
      </c>
      <c r="R10" s="140">
        <v>23408700</v>
      </c>
      <c r="S10" s="156">
        <v>1</v>
      </c>
      <c r="T10" s="158">
        <v>101.1</v>
      </c>
      <c r="U10" s="140">
        <v>23666.196</v>
      </c>
      <c r="W10" s="14" t="s">
        <v>36</v>
      </c>
      <c r="X10" s="159">
        <v>7.6199999999999998E-4</v>
      </c>
      <c r="Y10" s="155">
        <v>4.67290289195385E-2</v>
      </c>
      <c r="Z10" s="155">
        <v>1.14694355245157E-2</v>
      </c>
    </row>
    <row r="11" spans="1:26">
      <c r="A11" s="14">
        <v>418</v>
      </c>
      <c r="B11" s="14">
        <v>418</v>
      </c>
      <c r="C11" s="14" t="s">
        <v>64</v>
      </c>
      <c r="D11" s="14" t="s">
        <v>65</v>
      </c>
      <c r="E11" s="14" t="s">
        <v>66</v>
      </c>
      <c r="F11" s="14" t="s">
        <v>67</v>
      </c>
      <c r="G11" s="14" t="s">
        <v>30</v>
      </c>
      <c r="H11" s="14" t="s">
        <v>30</v>
      </c>
      <c r="I11" s="14" t="s">
        <v>42</v>
      </c>
      <c r="J11" s="14" t="s">
        <v>32</v>
      </c>
      <c r="K11" s="14" t="s">
        <v>33</v>
      </c>
      <c r="L11" s="4" t="s">
        <v>34</v>
      </c>
      <c r="M11" s="140">
        <v>2.89</v>
      </c>
      <c r="N11" s="4" t="s">
        <v>68</v>
      </c>
      <c r="O11" s="151">
        <v>3.7499999999999999E-2</v>
      </c>
      <c r="P11" s="155">
        <v>4.453E-2</v>
      </c>
      <c r="R11" s="140">
        <v>9966115</v>
      </c>
      <c r="S11" s="156">
        <v>1</v>
      </c>
      <c r="T11" s="158">
        <v>98.09</v>
      </c>
      <c r="U11" s="140">
        <v>9775.7620000000006</v>
      </c>
      <c r="W11" s="14" t="s">
        <v>36</v>
      </c>
      <c r="X11" s="159">
        <v>5.9199999999999997E-4</v>
      </c>
      <c r="Y11" s="155">
        <v>1.9302294315004E-2</v>
      </c>
      <c r="Z11" s="155">
        <v>4.7376636159584002E-3</v>
      </c>
    </row>
    <row r="12" spans="1:26">
      <c r="A12" s="14">
        <v>418</v>
      </c>
      <c r="B12" s="14">
        <v>418</v>
      </c>
      <c r="C12" s="14" t="s">
        <v>64</v>
      </c>
      <c r="D12" s="14" t="s">
        <v>69</v>
      </c>
      <c r="E12" s="14" t="s">
        <v>70</v>
      </c>
      <c r="F12" s="14" t="s">
        <v>67</v>
      </c>
      <c r="G12" s="14" t="s">
        <v>30</v>
      </c>
      <c r="H12" s="14" t="s">
        <v>30</v>
      </c>
      <c r="I12" s="14" t="s">
        <v>42</v>
      </c>
      <c r="J12" s="14" t="s">
        <v>32</v>
      </c>
      <c r="K12" s="14" t="s">
        <v>33</v>
      </c>
      <c r="L12" s="4" t="s">
        <v>34</v>
      </c>
      <c r="M12" s="140">
        <v>1.4</v>
      </c>
      <c r="N12" s="4" t="s">
        <v>71</v>
      </c>
      <c r="O12" s="151">
        <v>5.0000000000000001E-3</v>
      </c>
      <c r="P12" s="155">
        <v>4.3909999999999998E-2</v>
      </c>
      <c r="R12" s="140">
        <v>21028593</v>
      </c>
      <c r="S12" s="156">
        <v>1</v>
      </c>
      <c r="T12" s="158">
        <v>95.1</v>
      </c>
      <c r="U12" s="140">
        <v>19998.191999999999</v>
      </c>
      <c r="W12" s="14" t="s">
        <v>36</v>
      </c>
      <c r="X12" s="159">
        <v>7.5699999999999997E-4</v>
      </c>
      <c r="Y12" s="155">
        <v>3.9486536048670001E-2</v>
      </c>
      <c r="Z12" s="155">
        <v>9.6917973638293194E-3</v>
      </c>
    </row>
    <row r="13" spans="1:26">
      <c r="A13" s="14">
        <v>418</v>
      </c>
      <c r="B13" s="14">
        <v>418</v>
      </c>
      <c r="C13" s="14" t="s">
        <v>64</v>
      </c>
      <c r="D13" s="14" t="s">
        <v>72</v>
      </c>
      <c r="E13" s="14" t="s">
        <v>73</v>
      </c>
      <c r="F13" s="14" t="s">
        <v>67</v>
      </c>
      <c r="G13" s="14" t="s">
        <v>30</v>
      </c>
      <c r="H13" s="14" t="s">
        <v>30</v>
      </c>
      <c r="I13" s="14" t="s">
        <v>42</v>
      </c>
      <c r="J13" s="14" t="s">
        <v>32</v>
      </c>
      <c r="K13" s="14" t="s">
        <v>33</v>
      </c>
      <c r="L13" s="4" t="s">
        <v>34</v>
      </c>
      <c r="M13" s="140">
        <v>2.44</v>
      </c>
      <c r="N13" s="4" t="s">
        <v>74</v>
      </c>
      <c r="O13" s="151">
        <v>0.02</v>
      </c>
      <c r="P13" s="155">
        <v>4.4049999999999999E-2</v>
      </c>
      <c r="R13" s="140">
        <v>15817760</v>
      </c>
      <c r="S13" s="156">
        <v>1</v>
      </c>
      <c r="T13" s="158">
        <v>95.44</v>
      </c>
      <c r="U13" s="140">
        <v>15096.47</v>
      </c>
      <c r="W13" s="14" t="s">
        <v>36</v>
      </c>
      <c r="X13" s="159">
        <v>6.1200000000000002E-4</v>
      </c>
      <c r="Y13" s="155">
        <v>2.9808060361045899E-2</v>
      </c>
      <c r="Z13" s="155">
        <v>7.3162578878017597E-3</v>
      </c>
    </row>
    <row r="14" spans="1:26">
      <c r="A14" s="14">
        <v>418</v>
      </c>
      <c r="B14" s="14">
        <v>418</v>
      </c>
      <c r="C14" s="14" t="s">
        <v>64</v>
      </c>
      <c r="D14" s="14" t="s">
        <v>75</v>
      </c>
      <c r="E14" s="14" t="s">
        <v>76</v>
      </c>
      <c r="F14" s="14" t="s">
        <v>67</v>
      </c>
      <c r="G14" s="14" t="s">
        <v>30</v>
      </c>
      <c r="H14" s="14" t="s">
        <v>30</v>
      </c>
      <c r="I14" s="14" t="s">
        <v>42</v>
      </c>
      <c r="J14" s="14" t="s">
        <v>32</v>
      </c>
      <c r="K14" s="14" t="s">
        <v>33</v>
      </c>
      <c r="L14" s="4" t="s">
        <v>34</v>
      </c>
      <c r="M14" s="140">
        <v>8.5180000000000007</v>
      </c>
      <c r="N14" s="4" t="s">
        <v>77</v>
      </c>
      <c r="O14" s="151">
        <v>0.04</v>
      </c>
      <c r="P14" s="155">
        <v>4.8770000000000001E-2</v>
      </c>
      <c r="R14" s="140">
        <v>34479192</v>
      </c>
      <c r="S14" s="156">
        <v>1</v>
      </c>
      <c r="T14" s="158">
        <v>94.93</v>
      </c>
      <c r="U14" s="140">
        <v>32731.097000000002</v>
      </c>
      <c r="W14" s="14" t="s">
        <v>36</v>
      </c>
      <c r="X14" s="159">
        <v>2.0699999999999998E-3</v>
      </c>
      <c r="Y14" s="155">
        <v>6.4627724542721504E-2</v>
      </c>
      <c r="Z14" s="155">
        <v>1.58625919878463E-2</v>
      </c>
    </row>
    <row r="15" spans="1:26">
      <c r="A15" s="14">
        <v>418</v>
      </c>
      <c r="B15" s="14">
        <v>418</v>
      </c>
      <c r="C15" s="14" t="s">
        <v>64</v>
      </c>
      <c r="D15" s="14" t="s">
        <v>78</v>
      </c>
      <c r="E15" s="14" t="s">
        <v>79</v>
      </c>
      <c r="F15" s="14" t="s">
        <v>67</v>
      </c>
      <c r="G15" s="14" t="s">
        <v>30</v>
      </c>
      <c r="H15" s="14" t="s">
        <v>30</v>
      </c>
      <c r="I15" s="14" t="s">
        <v>42</v>
      </c>
      <c r="J15" s="14" t="s">
        <v>32</v>
      </c>
      <c r="K15" s="14" t="s">
        <v>33</v>
      </c>
      <c r="L15" s="4" t="s">
        <v>34</v>
      </c>
      <c r="M15" s="140">
        <v>14.32</v>
      </c>
      <c r="N15" s="4" t="s">
        <v>80</v>
      </c>
      <c r="O15" s="151">
        <v>3.7499999999999999E-2</v>
      </c>
      <c r="P15" s="155">
        <v>5.3379999999999997E-2</v>
      </c>
      <c r="R15" s="140">
        <v>3703171</v>
      </c>
      <c r="S15" s="156">
        <v>1</v>
      </c>
      <c r="T15" s="158">
        <v>81.36</v>
      </c>
      <c r="U15" s="140">
        <v>3012.9</v>
      </c>
      <c r="W15" s="14" t="s">
        <v>36</v>
      </c>
      <c r="X15" s="159">
        <v>1.4100000000000001E-4</v>
      </c>
      <c r="Y15" s="155">
        <v>5.9489868815306799E-3</v>
      </c>
      <c r="Z15" s="155">
        <v>1.4601527797933099E-3</v>
      </c>
    </row>
    <row r="16" spans="1:26">
      <c r="A16" s="14">
        <v>418</v>
      </c>
      <c r="B16" s="14">
        <v>418</v>
      </c>
      <c r="C16" s="14" t="s">
        <v>64</v>
      </c>
      <c r="D16" s="14" t="s">
        <v>81</v>
      </c>
      <c r="E16" s="14" t="s">
        <v>82</v>
      </c>
      <c r="F16" s="14" t="s">
        <v>67</v>
      </c>
      <c r="G16" s="14" t="s">
        <v>30</v>
      </c>
      <c r="H16" s="14" t="s">
        <v>30</v>
      </c>
      <c r="I16" s="14" t="s">
        <v>42</v>
      </c>
      <c r="J16" s="14" t="s">
        <v>32</v>
      </c>
      <c r="K16" s="14" t="s">
        <v>33</v>
      </c>
      <c r="L16" s="4" t="s">
        <v>34</v>
      </c>
      <c r="M16" s="140">
        <v>11.238</v>
      </c>
      <c r="N16" s="4" t="s">
        <v>83</v>
      </c>
      <c r="O16" s="151">
        <v>5.5E-2</v>
      </c>
      <c r="P16" s="155">
        <v>5.1729999999999998E-2</v>
      </c>
      <c r="R16" s="140">
        <v>29342886</v>
      </c>
      <c r="S16" s="156">
        <v>1</v>
      </c>
      <c r="T16" s="158">
        <v>107.34</v>
      </c>
      <c r="U16" s="140">
        <v>31496.653999999999</v>
      </c>
      <c r="W16" s="14" t="s">
        <v>36</v>
      </c>
      <c r="X16" s="159">
        <v>1.366E-3</v>
      </c>
      <c r="Y16" s="155">
        <v>6.2190310029546197E-2</v>
      </c>
      <c r="Z16" s="155">
        <v>1.52643392688882E-2</v>
      </c>
    </row>
    <row r="17" spans="1:26">
      <c r="A17" s="14">
        <v>418</v>
      </c>
      <c r="B17" s="14">
        <v>418</v>
      </c>
      <c r="C17" s="14" t="s">
        <v>53</v>
      </c>
      <c r="D17" s="14" t="s">
        <v>84</v>
      </c>
      <c r="E17" s="14" t="s">
        <v>85</v>
      </c>
      <c r="F17" s="14" t="s">
        <v>56</v>
      </c>
      <c r="G17" s="14" t="s">
        <v>30</v>
      </c>
      <c r="H17" s="14" t="s">
        <v>30</v>
      </c>
      <c r="I17" s="14" t="s">
        <v>42</v>
      </c>
      <c r="J17" s="14" t="s">
        <v>32</v>
      </c>
      <c r="K17" s="14" t="s">
        <v>33</v>
      </c>
      <c r="L17" s="4" t="s">
        <v>34</v>
      </c>
      <c r="M17" s="140">
        <v>1.83</v>
      </c>
      <c r="N17" s="4" t="s">
        <v>86</v>
      </c>
      <c r="O17" s="151">
        <v>1E-3</v>
      </c>
      <c r="P17" s="155">
        <v>1.5679999999999999E-2</v>
      </c>
      <c r="R17" s="140">
        <v>50725296</v>
      </c>
      <c r="S17" s="156">
        <v>1</v>
      </c>
      <c r="T17" s="158">
        <v>112.44</v>
      </c>
      <c r="U17" s="140">
        <v>57035.523000000001</v>
      </c>
      <c r="W17" s="14" t="s">
        <v>36</v>
      </c>
      <c r="X17" s="159">
        <v>2.5110000000000002E-3</v>
      </c>
      <c r="Y17" s="155">
        <v>0.112616942291613</v>
      </c>
      <c r="Z17" s="155">
        <v>2.7641335342230899E-2</v>
      </c>
    </row>
    <row r="18" spans="1:26">
      <c r="A18" s="14">
        <v>418</v>
      </c>
      <c r="B18" s="14">
        <v>418</v>
      </c>
      <c r="C18" s="14" t="s">
        <v>53</v>
      </c>
      <c r="D18" s="14" t="s">
        <v>87</v>
      </c>
      <c r="E18" s="14" t="s">
        <v>88</v>
      </c>
      <c r="F18" s="14" t="s">
        <v>56</v>
      </c>
      <c r="G18" s="14" t="s">
        <v>30</v>
      </c>
      <c r="H18" s="14" t="s">
        <v>30</v>
      </c>
      <c r="I18" s="14" t="s">
        <v>42</v>
      </c>
      <c r="J18" s="14" t="s">
        <v>32</v>
      </c>
      <c r="K18" s="14" t="s">
        <v>33</v>
      </c>
      <c r="L18" s="4" t="s">
        <v>34</v>
      </c>
      <c r="M18" s="140">
        <v>3.972</v>
      </c>
      <c r="N18" s="4" t="s">
        <v>89</v>
      </c>
      <c r="O18" s="151">
        <v>1.0999999999999999E-2</v>
      </c>
      <c r="P18" s="155">
        <v>1.806E-2</v>
      </c>
      <c r="R18" s="140">
        <v>40159359</v>
      </c>
      <c r="S18" s="156">
        <v>1</v>
      </c>
      <c r="T18" s="158">
        <v>102.6</v>
      </c>
      <c r="U18" s="140">
        <v>41203.502</v>
      </c>
      <c r="W18" s="14" t="s">
        <v>36</v>
      </c>
      <c r="X18" s="159">
        <v>1.9689999999999998E-3</v>
      </c>
      <c r="Y18" s="155">
        <v>8.1356533874675799E-2</v>
      </c>
      <c r="Z18" s="155">
        <v>1.99686049838609E-2</v>
      </c>
    </row>
    <row r="19" spans="1:26">
      <c r="A19" s="14">
        <v>418</v>
      </c>
      <c r="B19" s="14">
        <v>418</v>
      </c>
      <c r="C19" s="14" t="s">
        <v>64</v>
      </c>
      <c r="D19" s="14" t="s">
        <v>90</v>
      </c>
      <c r="E19" s="14" t="s">
        <v>91</v>
      </c>
      <c r="F19" s="14" t="s">
        <v>67</v>
      </c>
      <c r="G19" s="14" t="s">
        <v>30</v>
      </c>
      <c r="H19" s="14" t="s">
        <v>30</v>
      </c>
      <c r="I19" s="14" t="s">
        <v>42</v>
      </c>
      <c r="J19" s="14" t="s">
        <v>32</v>
      </c>
      <c r="K19" s="14" t="s">
        <v>33</v>
      </c>
      <c r="L19" s="4" t="s">
        <v>34</v>
      </c>
      <c r="M19" s="140">
        <v>11.205</v>
      </c>
      <c r="N19" s="4" t="s">
        <v>92</v>
      </c>
      <c r="O19" s="151">
        <v>1.4999999999999999E-2</v>
      </c>
      <c r="P19" s="155">
        <v>5.042E-2</v>
      </c>
      <c r="R19" s="140">
        <v>34366086</v>
      </c>
      <c r="S19" s="156">
        <v>1</v>
      </c>
      <c r="T19" s="158">
        <v>67.92</v>
      </c>
      <c r="U19" s="140">
        <v>23341.446</v>
      </c>
      <c r="W19" s="14" t="s">
        <v>36</v>
      </c>
      <c r="X19" s="159">
        <v>1.0709999999999999E-3</v>
      </c>
      <c r="Y19" s="155">
        <v>4.6087808146942702E-2</v>
      </c>
      <c r="Z19" s="155">
        <v>1.1312050693751701E-2</v>
      </c>
    </row>
    <row r="20" spans="1:26">
      <c r="A20" s="4">
        <v>418</v>
      </c>
      <c r="B20" s="4">
        <v>418</v>
      </c>
      <c r="C20" s="4" t="s">
        <v>64</v>
      </c>
      <c r="D20" s="4" t="s">
        <v>93</v>
      </c>
      <c r="E20" s="4" t="s">
        <v>94</v>
      </c>
      <c r="F20" s="14" t="s">
        <v>67</v>
      </c>
      <c r="G20" s="14" t="s">
        <v>30</v>
      </c>
      <c r="H20" s="14" t="s">
        <v>30</v>
      </c>
      <c r="I20" s="14" t="s">
        <v>42</v>
      </c>
      <c r="J20" s="4" t="s">
        <v>32</v>
      </c>
      <c r="K20" s="14" t="s">
        <v>33</v>
      </c>
      <c r="L20" s="4" t="s">
        <v>34</v>
      </c>
      <c r="M20" s="140">
        <v>5.33</v>
      </c>
      <c r="N20" s="4" t="s">
        <v>95</v>
      </c>
      <c r="O20" s="151">
        <v>0.01</v>
      </c>
      <c r="P20" s="155">
        <v>4.6289999999999998E-2</v>
      </c>
      <c r="R20" s="140">
        <v>13065649</v>
      </c>
      <c r="S20" s="156">
        <v>1</v>
      </c>
      <c r="T20" s="158">
        <v>83.24</v>
      </c>
      <c r="U20" s="140">
        <v>10875.846</v>
      </c>
      <c r="W20" s="14" t="s">
        <v>36</v>
      </c>
      <c r="X20" s="159">
        <v>3.4600000000000001E-4</v>
      </c>
      <c r="Y20" s="155">
        <v>2.14744160547094E-2</v>
      </c>
      <c r="Z20" s="155">
        <v>5.2708013853703601E-3</v>
      </c>
    </row>
    <row r="21" spans="1:26">
      <c r="A21" s="4">
        <v>418</v>
      </c>
      <c r="B21" s="4">
        <v>418</v>
      </c>
      <c r="C21" s="4" t="s">
        <v>64</v>
      </c>
      <c r="D21" s="4" t="s">
        <v>96</v>
      </c>
      <c r="E21" s="4" t="s">
        <v>97</v>
      </c>
      <c r="F21" s="4" t="s">
        <v>67</v>
      </c>
      <c r="G21" s="4" t="s">
        <v>30</v>
      </c>
      <c r="H21" s="4" t="s">
        <v>30</v>
      </c>
      <c r="I21" s="4" t="s">
        <v>42</v>
      </c>
      <c r="J21" s="4" t="s">
        <v>32</v>
      </c>
      <c r="K21" s="4" t="s">
        <v>33</v>
      </c>
      <c r="L21" s="14" t="s">
        <v>34</v>
      </c>
      <c r="M21" s="140">
        <v>7.1239999999999997</v>
      </c>
      <c r="N21" s="4" t="s">
        <v>98</v>
      </c>
      <c r="O21" s="154">
        <v>1.2999999999999999E-2</v>
      </c>
      <c r="P21" s="155">
        <v>4.7539999999999999E-2</v>
      </c>
      <c r="R21" s="140">
        <v>22040000</v>
      </c>
      <c r="S21" s="156">
        <v>1</v>
      </c>
      <c r="T21" s="158">
        <v>78.98</v>
      </c>
      <c r="U21" s="140">
        <v>17407.191999999999</v>
      </c>
      <c r="W21" s="4" t="s">
        <v>36</v>
      </c>
      <c r="X21" s="155">
        <v>7.3499999999999998E-4</v>
      </c>
      <c r="Y21" s="155">
        <v>3.4370592920262198E-2</v>
      </c>
      <c r="Z21" s="155">
        <v>8.4361115253883592E-3</v>
      </c>
    </row>
    <row r="22" spans="1:26">
      <c r="A22" s="4">
        <v>418</v>
      </c>
      <c r="B22" s="4">
        <v>418</v>
      </c>
      <c r="C22" s="4" t="s">
        <v>99</v>
      </c>
      <c r="D22" s="4" t="s">
        <v>100</v>
      </c>
      <c r="E22" s="4" t="s">
        <v>101</v>
      </c>
      <c r="F22" s="4" t="s">
        <v>102</v>
      </c>
      <c r="G22" s="4" t="s">
        <v>103</v>
      </c>
      <c r="H22" s="4" t="s">
        <v>104</v>
      </c>
      <c r="I22" s="4" t="s">
        <v>105</v>
      </c>
      <c r="J22" s="4" t="s">
        <v>106</v>
      </c>
      <c r="K22" s="4" t="s">
        <v>107</v>
      </c>
      <c r="L22" s="14" t="s">
        <v>108</v>
      </c>
      <c r="M22" s="140">
        <v>7.3810000000000002</v>
      </c>
      <c r="N22" s="4" t="s">
        <v>109</v>
      </c>
      <c r="O22" s="154">
        <v>3.3750000000000002E-2</v>
      </c>
      <c r="P22" s="155">
        <v>3.8159999999999999E-2</v>
      </c>
      <c r="R22" s="140">
        <v>5400000</v>
      </c>
      <c r="S22" s="156">
        <v>3.71</v>
      </c>
      <c r="T22" s="158">
        <v>98.497</v>
      </c>
      <c r="U22" s="140">
        <v>19732.944</v>
      </c>
      <c r="W22" s="4" t="s">
        <v>36</v>
      </c>
      <c r="X22" s="155">
        <v>5.0000000000000002E-5</v>
      </c>
      <c r="Y22" s="155">
        <v>3.8962803534565903E-2</v>
      </c>
      <c r="Z22" s="155">
        <v>9.56324951163765E-3</v>
      </c>
    </row>
    <row r="23" spans="1:26">
      <c r="A23" s="4">
        <v>418</v>
      </c>
      <c r="B23" s="4">
        <v>1456</v>
      </c>
      <c r="C23" s="4" t="s">
        <v>26</v>
      </c>
      <c r="D23" s="4" t="s">
        <v>37</v>
      </c>
      <c r="E23" s="4" t="s">
        <v>38</v>
      </c>
      <c r="F23" s="4" t="s">
        <v>29</v>
      </c>
      <c r="G23" s="4" t="s">
        <v>30</v>
      </c>
      <c r="H23" s="4" t="s">
        <v>30</v>
      </c>
      <c r="I23" s="4" t="s">
        <v>31</v>
      </c>
      <c r="J23" s="4" t="s">
        <v>32</v>
      </c>
      <c r="K23" s="4" t="s">
        <v>33</v>
      </c>
      <c r="L23" s="14" t="s">
        <v>34</v>
      </c>
      <c r="M23" s="140">
        <v>0.5</v>
      </c>
      <c r="N23" s="4" t="s">
        <v>39</v>
      </c>
      <c r="O23" s="154">
        <v>0</v>
      </c>
      <c r="P23" s="155">
        <v>4.3479999999999998E-2</v>
      </c>
      <c r="R23" s="140">
        <v>1516933</v>
      </c>
      <c r="S23" s="156">
        <v>1</v>
      </c>
      <c r="T23" s="158">
        <v>97.9</v>
      </c>
      <c r="U23" s="140">
        <v>1485.077</v>
      </c>
      <c r="W23" s="4" t="s">
        <v>36</v>
      </c>
      <c r="X23" s="155">
        <v>1.26E-4</v>
      </c>
      <c r="Y23" s="155">
        <v>0.10418593642315201</v>
      </c>
      <c r="Z23" s="155">
        <v>5.0367832934195597E-2</v>
      </c>
    </row>
    <row r="24" spans="1:26">
      <c r="A24" s="4">
        <v>418</v>
      </c>
      <c r="B24" s="4">
        <v>1456</v>
      </c>
      <c r="C24" s="4" t="s">
        <v>26</v>
      </c>
      <c r="D24" s="4" t="s">
        <v>110</v>
      </c>
      <c r="E24" s="4" t="s">
        <v>111</v>
      </c>
      <c r="F24" s="4" t="s">
        <v>29</v>
      </c>
      <c r="G24" s="4" t="s">
        <v>30</v>
      </c>
      <c r="H24" s="4" t="s">
        <v>30</v>
      </c>
      <c r="I24" s="4" t="s">
        <v>42</v>
      </c>
      <c r="J24" s="4" t="s">
        <v>32</v>
      </c>
      <c r="K24" s="4" t="s">
        <v>33</v>
      </c>
      <c r="L24" s="14" t="s">
        <v>34</v>
      </c>
      <c r="M24" s="140">
        <v>0.1</v>
      </c>
      <c r="N24" s="4" t="s">
        <v>112</v>
      </c>
      <c r="O24" s="154">
        <v>0</v>
      </c>
      <c r="P24" s="155">
        <v>4.487E-2</v>
      </c>
      <c r="R24" s="140">
        <v>1251321</v>
      </c>
      <c r="S24" s="156">
        <v>1</v>
      </c>
      <c r="T24" s="158">
        <v>99.58</v>
      </c>
      <c r="U24" s="140">
        <v>1246.0650000000001</v>
      </c>
      <c r="W24" s="4" t="s">
        <v>36</v>
      </c>
      <c r="X24" s="155">
        <v>3.1000000000000001E-5</v>
      </c>
      <c r="Y24" s="155">
        <v>8.7417999444604405E-2</v>
      </c>
      <c r="Z24" s="155">
        <v>4.2261511895275501E-2</v>
      </c>
    </row>
    <row r="25" spans="1:26">
      <c r="A25" s="4">
        <v>418</v>
      </c>
      <c r="B25" s="4">
        <v>1456</v>
      </c>
      <c r="C25" s="4" t="s">
        <v>26</v>
      </c>
      <c r="D25" s="4" t="s">
        <v>40</v>
      </c>
      <c r="E25" s="4" t="s">
        <v>41</v>
      </c>
      <c r="F25" s="4" t="s">
        <v>29</v>
      </c>
      <c r="G25" s="4" t="s">
        <v>30</v>
      </c>
      <c r="H25" s="4" t="s">
        <v>30</v>
      </c>
      <c r="I25" s="4" t="s">
        <v>42</v>
      </c>
      <c r="J25" s="4" t="s">
        <v>32</v>
      </c>
      <c r="K25" s="4" t="s">
        <v>33</v>
      </c>
      <c r="L25" s="14" t="s">
        <v>34</v>
      </c>
      <c r="M25" s="140">
        <v>0.18</v>
      </c>
      <c r="N25" s="4" t="s">
        <v>43</v>
      </c>
      <c r="O25" s="154">
        <v>0</v>
      </c>
      <c r="P25" s="155">
        <v>4.3360000000000003E-2</v>
      </c>
      <c r="R25" s="140">
        <v>1929782</v>
      </c>
      <c r="S25" s="156">
        <v>1</v>
      </c>
      <c r="T25" s="158">
        <v>99.27</v>
      </c>
      <c r="U25" s="140">
        <v>1915.6949999999999</v>
      </c>
      <c r="W25" s="4" t="s">
        <v>36</v>
      </c>
      <c r="X25" s="155">
        <v>4.8000000000000001E-5</v>
      </c>
      <c r="Y25" s="155">
        <v>0.13439598095358801</v>
      </c>
      <c r="Z25" s="155">
        <v>6.4972630165787207E-2</v>
      </c>
    </row>
    <row r="26" spans="1:26">
      <c r="A26" s="4">
        <v>418</v>
      </c>
      <c r="B26" s="4">
        <v>1456</v>
      </c>
      <c r="C26" s="4" t="s">
        <v>26</v>
      </c>
      <c r="D26" s="4" t="s">
        <v>50</v>
      </c>
      <c r="E26" s="4" t="s">
        <v>51</v>
      </c>
      <c r="F26" s="4" t="s">
        <v>29</v>
      </c>
      <c r="G26" s="4" t="s">
        <v>30</v>
      </c>
      <c r="H26" s="4" t="s">
        <v>30</v>
      </c>
      <c r="I26" s="4" t="s">
        <v>31</v>
      </c>
      <c r="J26" s="4" t="s">
        <v>32</v>
      </c>
      <c r="K26" s="4" t="s">
        <v>33</v>
      </c>
      <c r="L26" s="14" t="s">
        <v>34</v>
      </c>
      <c r="M26" s="140">
        <v>0.63300000000000001</v>
      </c>
      <c r="N26" s="4" t="s">
        <v>52</v>
      </c>
      <c r="O26" s="154">
        <v>0</v>
      </c>
      <c r="P26" s="155">
        <v>4.2900000000000001E-2</v>
      </c>
      <c r="R26" s="140">
        <v>373678</v>
      </c>
      <c r="S26" s="156">
        <v>1</v>
      </c>
      <c r="T26" s="158">
        <v>97.22</v>
      </c>
      <c r="U26" s="140">
        <v>363.29</v>
      </c>
      <c r="W26" s="4" t="s">
        <v>36</v>
      </c>
      <c r="X26" s="155">
        <v>3.1000000000000001E-5</v>
      </c>
      <c r="Y26" s="155">
        <v>2.5486673479088302E-2</v>
      </c>
      <c r="Z26" s="155">
        <v>1.2321322396425201E-2</v>
      </c>
    </row>
    <row r="27" spans="1:26">
      <c r="A27" s="4">
        <v>418</v>
      </c>
      <c r="B27" s="4">
        <v>1456</v>
      </c>
      <c r="C27" s="4" t="s">
        <v>53</v>
      </c>
      <c r="D27" s="4" t="s">
        <v>58</v>
      </c>
      <c r="E27" s="4" t="s">
        <v>59</v>
      </c>
      <c r="F27" s="4" t="s">
        <v>56</v>
      </c>
      <c r="G27" s="4" t="s">
        <v>30</v>
      </c>
      <c r="H27" s="4" t="s">
        <v>30</v>
      </c>
      <c r="I27" s="4" t="s">
        <v>42</v>
      </c>
      <c r="J27" s="4" t="s">
        <v>32</v>
      </c>
      <c r="K27" s="4" t="s">
        <v>33</v>
      </c>
      <c r="L27" s="4" t="s">
        <v>34</v>
      </c>
      <c r="M27" s="140">
        <v>1.0720000000000001</v>
      </c>
      <c r="N27" s="4" t="s">
        <v>60</v>
      </c>
      <c r="O27" s="154">
        <v>7.4999999999999997E-3</v>
      </c>
      <c r="P27" s="155">
        <v>1.303E-2</v>
      </c>
      <c r="R27" s="140">
        <v>2079337</v>
      </c>
      <c r="S27" s="156">
        <v>1</v>
      </c>
      <c r="T27" s="158">
        <v>116.02</v>
      </c>
      <c r="U27" s="140">
        <v>2412.4470000000001</v>
      </c>
      <c r="W27" s="4" t="s">
        <v>36</v>
      </c>
      <c r="X27" s="155">
        <v>9.6000000000000002E-5</v>
      </c>
      <c r="Y27" s="155">
        <v>0.16924574196036701</v>
      </c>
      <c r="Z27" s="155">
        <v>8.1820460117201205E-2</v>
      </c>
    </row>
    <row r="28" spans="1:26">
      <c r="A28" s="4">
        <v>418</v>
      </c>
      <c r="B28" s="4">
        <v>1456</v>
      </c>
      <c r="C28" s="4" t="s">
        <v>64</v>
      </c>
      <c r="D28" s="4" t="s">
        <v>113</v>
      </c>
      <c r="E28" s="4" t="s">
        <v>114</v>
      </c>
      <c r="F28" s="4" t="s">
        <v>67</v>
      </c>
      <c r="G28" s="4" t="s">
        <v>30</v>
      </c>
      <c r="H28" s="4" t="s">
        <v>30</v>
      </c>
      <c r="I28" s="4" t="s">
        <v>42</v>
      </c>
      <c r="J28" s="4" t="s">
        <v>32</v>
      </c>
      <c r="K28" s="4" t="s">
        <v>33</v>
      </c>
      <c r="L28" s="4" t="s">
        <v>34</v>
      </c>
      <c r="M28" s="140">
        <v>3.86</v>
      </c>
      <c r="N28" s="4" t="s">
        <v>115</v>
      </c>
      <c r="O28" s="154">
        <v>2.2499999999999999E-2</v>
      </c>
      <c r="P28" s="155">
        <v>4.5159999999999999E-2</v>
      </c>
      <c r="R28" s="140">
        <v>28889</v>
      </c>
      <c r="S28" s="156">
        <v>1</v>
      </c>
      <c r="T28" s="158">
        <v>91.9</v>
      </c>
      <c r="U28" s="140">
        <v>26.548999999999999</v>
      </c>
      <c r="W28" s="4" t="s">
        <v>36</v>
      </c>
      <c r="X28" s="155">
        <v>9.9999999999999995E-7</v>
      </c>
      <c r="Y28" s="155">
        <v>1.8625503797896101E-3</v>
      </c>
      <c r="Z28" s="155">
        <v>9.0043464196305203E-4</v>
      </c>
    </row>
    <row r="29" spans="1:26">
      <c r="A29" s="4">
        <v>418</v>
      </c>
      <c r="B29" s="4">
        <v>1456</v>
      </c>
      <c r="C29" s="4" t="s">
        <v>64</v>
      </c>
      <c r="D29" s="4" t="s">
        <v>69</v>
      </c>
      <c r="E29" s="4" t="s">
        <v>70</v>
      </c>
      <c r="F29" s="4" t="s">
        <v>67</v>
      </c>
      <c r="G29" s="4" t="s">
        <v>30</v>
      </c>
      <c r="H29" s="4" t="s">
        <v>30</v>
      </c>
      <c r="I29" s="4" t="s">
        <v>42</v>
      </c>
      <c r="J29" s="4" t="s">
        <v>32</v>
      </c>
      <c r="K29" s="4" t="s">
        <v>33</v>
      </c>
      <c r="L29" s="4" t="s">
        <v>34</v>
      </c>
      <c r="M29" s="140">
        <v>1.4</v>
      </c>
      <c r="N29" s="4" t="s">
        <v>71</v>
      </c>
      <c r="O29" s="154">
        <v>5.0000000000000001E-3</v>
      </c>
      <c r="P29" s="155">
        <v>4.3909999999999998E-2</v>
      </c>
      <c r="R29" s="140">
        <v>525928</v>
      </c>
      <c r="S29" s="156">
        <v>1</v>
      </c>
      <c r="T29" s="158">
        <v>95.1</v>
      </c>
      <c r="U29" s="140">
        <v>500.15800000000002</v>
      </c>
      <c r="W29" s="4" t="s">
        <v>36</v>
      </c>
      <c r="X29" s="155">
        <v>1.9000000000000001E-5</v>
      </c>
      <c r="Y29" s="155">
        <v>3.5088662832084103E-2</v>
      </c>
      <c r="Z29" s="155">
        <v>1.6963325071367299E-2</v>
      </c>
    </row>
    <row r="30" spans="1:26">
      <c r="A30" s="4">
        <v>418</v>
      </c>
      <c r="B30" s="4">
        <v>1456</v>
      </c>
      <c r="C30" s="4" t="s">
        <v>64</v>
      </c>
      <c r="D30" s="4" t="s">
        <v>72</v>
      </c>
      <c r="E30" s="4" t="s">
        <v>73</v>
      </c>
      <c r="F30" s="4" t="s">
        <v>67</v>
      </c>
      <c r="G30" s="4" t="s">
        <v>30</v>
      </c>
      <c r="H30" s="4" t="s">
        <v>30</v>
      </c>
      <c r="I30" s="4" t="s">
        <v>42</v>
      </c>
      <c r="J30" s="4" t="s">
        <v>32</v>
      </c>
      <c r="K30" s="4" t="s">
        <v>33</v>
      </c>
      <c r="L30" s="4" t="s">
        <v>34</v>
      </c>
      <c r="M30" s="140">
        <v>2.44</v>
      </c>
      <c r="N30" s="4" t="s">
        <v>74</v>
      </c>
      <c r="O30" s="154">
        <v>0.02</v>
      </c>
      <c r="P30" s="155">
        <v>4.4049999999999999E-2</v>
      </c>
      <c r="R30" s="140">
        <v>1411265</v>
      </c>
      <c r="S30" s="156">
        <v>1</v>
      </c>
      <c r="T30" s="158">
        <v>95.44</v>
      </c>
      <c r="U30" s="140">
        <v>1346.9110000000001</v>
      </c>
      <c r="W30" s="4" t="s">
        <v>36</v>
      </c>
      <c r="X30" s="155">
        <v>5.5000000000000002E-5</v>
      </c>
      <c r="Y30" s="155">
        <v>9.4492863520076104E-2</v>
      </c>
      <c r="Z30" s="155">
        <v>4.5681796667091497E-2</v>
      </c>
    </row>
    <row r="31" spans="1:26">
      <c r="A31" s="4">
        <v>418</v>
      </c>
      <c r="B31" s="4">
        <v>1456</v>
      </c>
      <c r="C31" s="4" t="s">
        <v>64</v>
      </c>
      <c r="D31" s="4" t="s">
        <v>75</v>
      </c>
      <c r="E31" s="4" t="s">
        <v>76</v>
      </c>
      <c r="F31" s="4" t="s">
        <v>67</v>
      </c>
      <c r="G31" s="4" t="s">
        <v>30</v>
      </c>
      <c r="H31" s="4" t="s">
        <v>30</v>
      </c>
      <c r="I31" s="4" t="s">
        <v>42</v>
      </c>
      <c r="J31" s="4" t="s">
        <v>32</v>
      </c>
      <c r="K31" s="4" t="s">
        <v>33</v>
      </c>
      <c r="L31" s="4" t="s">
        <v>34</v>
      </c>
      <c r="M31" s="140">
        <v>8.5180000000000007</v>
      </c>
      <c r="N31" s="4" t="s">
        <v>77</v>
      </c>
      <c r="O31" s="154">
        <v>0.04</v>
      </c>
      <c r="P31" s="155">
        <v>4.8770000000000001E-2</v>
      </c>
      <c r="R31" s="140">
        <v>525983</v>
      </c>
      <c r="S31" s="156">
        <v>1</v>
      </c>
      <c r="T31" s="158">
        <v>94.93</v>
      </c>
      <c r="U31" s="140">
        <v>499.31599999999997</v>
      </c>
      <c r="W31" s="4" t="s">
        <v>36</v>
      </c>
      <c r="X31" s="155">
        <v>3.1999999999999999E-5</v>
      </c>
      <c r="Y31" s="155">
        <v>3.5029601528236899E-2</v>
      </c>
      <c r="Z31" s="155">
        <v>1.6934772370425299E-2</v>
      </c>
    </row>
    <row r="32" spans="1:26">
      <c r="A32" s="4">
        <v>418</v>
      </c>
      <c r="B32" s="4">
        <v>1456</v>
      </c>
      <c r="C32" s="4" t="s">
        <v>64</v>
      </c>
      <c r="D32" s="4" t="s">
        <v>78</v>
      </c>
      <c r="E32" s="4" t="s">
        <v>79</v>
      </c>
      <c r="F32" s="4" t="s">
        <v>67</v>
      </c>
      <c r="G32" s="4" t="s">
        <v>30</v>
      </c>
      <c r="H32" s="4" t="s">
        <v>30</v>
      </c>
      <c r="I32" s="4" t="s">
        <v>42</v>
      </c>
      <c r="J32" s="4" t="s">
        <v>32</v>
      </c>
      <c r="K32" s="4" t="s">
        <v>33</v>
      </c>
      <c r="L32" s="4" t="s">
        <v>34</v>
      </c>
      <c r="M32" s="140">
        <v>14.32</v>
      </c>
      <c r="N32" s="4" t="s">
        <v>80</v>
      </c>
      <c r="O32" s="154">
        <v>3.7499999999999999E-2</v>
      </c>
      <c r="P32" s="155">
        <v>5.3379999999999997E-2</v>
      </c>
      <c r="R32" s="140">
        <v>25907</v>
      </c>
      <c r="S32" s="156">
        <v>1</v>
      </c>
      <c r="T32" s="158">
        <v>81.36</v>
      </c>
      <c r="U32" s="140">
        <v>21.077999999999999</v>
      </c>
      <c r="W32" s="4" t="s">
        <v>36</v>
      </c>
      <c r="X32" s="155">
        <v>9.9999999999999995E-7</v>
      </c>
      <c r="Y32" s="155">
        <v>1.478727240969E-3</v>
      </c>
      <c r="Z32" s="155">
        <v>7.1487850649888803E-4</v>
      </c>
    </row>
    <row r="33" spans="1:26">
      <c r="A33" s="4">
        <v>418</v>
      </c>
      <c r="B33" s="4">
        <v>1456</v>
      </c>
      <c r="C33" s="4" t="s">
        <v>53</v>
      </c>
      <c r="D33" s="4" t="s">
        <v>84</v>
      </c>
      <c r="E33" s="4" t="s">
        <v>85</v>
      </c>
      <c r="F33" s="4" t="s">
        <v>56</v>
      </c>
      <c r="G33" s="4" t="s">
        <v>30</v>
      </c>
      <c r="H33" s="4" t="s">
        <v>30</v>
      </c>
      <c r="I33" s="4" t="s">
        <v>42</v>
      </c>
      <c r="J33" s="4" t="s">
        <v>32</v>
      </c>
      <c r="K33" s="4" t="s">
        <v>33</v>
      </c>
      <c r="L33" s="4" t="s">
        <v>34</v>
      </c>
      <c r="M33" s="140">
        <v>1.83</v>
      </c>
      <c r="N33" s="4" t="s">
        <v>86</v>
      </c>
      <c r="O33" s="154">
        <v>1E-3</v>
      </c>
      <c r="P33" s="155">
        <v>1.5679999999999999E-2</v>
      </c>
      <c r="R33" s="140">
        <v>1381689</v>
      </c>
      <c r="S33" s="156">
        <v>1</v>
      </c>
      <c r="T33" s="158">
        <v>112.44</v>
      </c>
      <c r="U33" s="140">
        <v>1553.5709999999999</v>
      </c>
      <c r="W33" s="4" t="s">
        <v>36</v>
      </c>
      <c r="X33" s="155">
        <v>6.7999999999999999E-5</v>
      </c>
      <c r="Y33" s="155">
        <v>0.10899112753252101</v>
      </c>
      <c r="Z33" s="155">
        <v>5.26908630025784E-2</v>
      </c>
    </row>
    <row r="34" spans="1:26">
      <c r="A34" s="4">
        <v>418</v>
      </c>
      <c r="B34" s="4">
        <v>1456</v>
      </c>
      <c r="C34" s="4" t="s">
        <v>53</v>
      </c>
      <c r="D34" s="4" t="s">
        <v>87</v>
      </c>
      <c r="E34" s="4" t="s">
        <v>88</v>
      </c>
      <c r="F34" s="4" t="s">
        <v>56</v>
      </c>
      <c r="G34" s="4" t="s">
        <v>30</v>
      </c>
      <c r="H34" s="4" t="s">
        <v>30</v>
      </c>
      <c r="I34" s="4" t="s">
        <v>42</v>
      </c>
      <c r="J34" s="4" t="s">
        <v>32</v>
      </c>
      <c r="K34" s="4" t="s">
        <v>33</v>
      </c>
      <c r="L34" s="4" t="s">
        <v>34</v>
      </c>
      <c r="M34" s="140">
        <v>3.972</v>
      </c>
      <c r="N34" s="4" t="s">
        <v>89</v>
      </c>
      <c r="O34" s="154">
        <v>1.0999999999999999E-2</v>
      </c>
      <c r="P34" s="155">
        <v>1.806E-2</v>
      </c>
      <c r="R34" s="140">
        <v>2334091</v>
      </c>
      <c r="S34" s="156">
        <v>1</v>
      </c>
      <c r="T34" s="158">
        <v>102.6</v>
      </c>
      <c r="U34" s="140">
        <v>2394.777</v>
      </c>
      <c r="W34" s="4" t="s">
        <v>36</v>
      </c>
      <c r="X34" s="155">
        <v>1.1400000000000001E-4</v>
      </c>
      <c r="Y34" s="155">
        <v>0.168006139764591</v>
      </c>
      <c r="Z34" s="155">
        <v>8.12211846444722E-2</v>
      </c>
    </row>
    <row r="35" spans="1:26">
      <c r="A35" s="4">
        <v>418</v>
      </c>
      <c r="B35" s="4">
        <v>1456</v>
      </c>
      <c r="C35" s="4" t="s">
        <v>64</v>
      </c>
      <c r="D35" s="4" t="s">
        <v>93</v>
      </c>
      <c r="E35" s="4" t="s">
        <v>94</v>
      </c>
      <c r="F35" s="4" t="s">
        <v>67</v>
      </c>
      <c r="G35" s="4" t="s">
        <v>30</v>
      </c>
      <c r="H35" s="4" t="s">
        <v>30</v>
      </c>
      <c r="I35" s="4" t="s">
        <v>42</v>
      </c>
      <c r="J35" s="4" t="s">
        <v>32</v>
      </c>
      <c r="K35" s="4" t="s">
        <v>33</v>
      </c>
      <c r="L35" s="4" t="s">
        <v>34</v>
      </c>
      <c r="M35" s="140">
        <v>5.33</v>
      </c>
      <c r="N35" s="4" t="s">
        <v>95</v>
      </c>
      <c r="O35" s="154">
        <v>0.01</v>
      </c>
      <c r="P35" s="155">
        <v>4.6289999999999998E-2</v>
      </c>
      <c r="R35" s="140">
        <v>587665</v>
      </c>
      <c r="S35" s="156">
        <v>1</v>
      </c>
      <c r="T35" s="158">
        <v>83.24</v>
      </c>
      <c r="U35" s="140">
        <v>489.17200000000003</v>
      </c>
      <c r="W35" s="4" t="s">
        <v>36</v>
      </c>
      <c r="X35" s="155">
        <v>1.5999999999999999E-5</v>
      </c>
      <c r="Y35" s="155">
        <v>3.4317994940933003E-2</v>
      </c>
      <c r="Z35" s="155">
        <v>1.6590752026272301E-2</v>
      </c>
    </row>
  </sheetData>
  <sheetProtection formatColumns="0"/>
  <customSheetViews>
    <customSheetView guid="{AE318230-F718-49FC-82EB-7CAC3DCD05F1}" showGridLines="0" hiddenRows="1">
      <selection activeCell="E26" sqref="E26"/>
      <pageMargins left="0.7" right="0.7" top="0.75" bottom="0.75" header="0.3" footer="0.3"/>
    </customSheetView>
  </customSheetViews>
  <dataValidations count="5">
    <dataValidation type="list" allowBlank="1" showInputMessage="1" showErrorMessage="1" sqref="G2:G20" xr:uid="{00000000-0002-0000-0300-000000000000}">
      <formula1>israel_abroad</formula1>
    </dataValidation>
    <dataValidation type="list" allowBlank="1" showInputMessage="1" showErrorMessage="1" sqref="I2:I20" xr:uid="{00000000-0002-0000-0300-000001000000}">
      <formula1>Stock_Exchange_Gov_Bonds</formula1>
    </dataValidation>
    <dataValidation type="list" allowBlank="1" showInputMessage="1" showErrorMessage="1" sqref="K2:K20" xr:uid="{00000000-0002-0000-0300-000002000000}">
      <formula1>Rating_Agency</formula1>
    </dataValidation>
    <dataValidation type="list" allowBlank="1" showInputMessage="1" showErrorMessage="1" sqref="W2:W20" xr:uid="{00000000-0002-0000-0300-000003000000}">
      <formula1>In_the_books</formula1>
    </dataValidation>
    <dataValidation type="list" allowBlank="1" showInputMessage="1" showErrorMessage="1" sqref="H2:H20" xr:uid="{00000000-0002-0000-0300-000004000000}">
      <formula1>Country_list</formula1>
    </dataValidation>
  </dataValidations>
  <pageMargins left="0.7" right="0.7" top="0.75" bottom="0.75" header="0.3" footer="0.3"/>
  <pageSetup paperSize="9" orientation="portrait" verticalDpi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300-000005000000}">
          <x14:formula1>
            <xm:f>'אפשרויות בחירה'!$C$862:$C$869</xm:f>
          </x14:formula1>
          <xm:sqref>F2:F20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/>
  <dimension ref="A1:AJ1"/>
  <sheetViews>
    <sheetView rightToLeft="1" zoomScale="70" zoomScaleNormal="70" workbookViewId="0">
      <selection sqref="A1:AJ1"/>
    </sheetView>
  </sheetViews>
  <sheetFormatPr defaultColWidth="0" defaultRowHeight="14.25" zeroHeight="1"/>
  <cols>
    <col min="1" max="21" width="11.625" style="4" customWidth="1"/>
    <col min="22" max="22" width="11.625" style="137" customWidth="1"/>
    <col min="23" max="36" width="11.625" style="4" customWidth="1"/>
    <col min="37" max="16384" width="11.625" style="4" hidden="1"/>
  </cols>
  <sheetData>
    <row r="1" spans="1:36" ht="66.75" customHeight="1">
      <c r="A1" s="15" t="s">
        <v>0</v>
      </c>
      <c r="B1" s="15" t="s">
        <v>1</v>
      </c>
      <c r="C1" s="15" t="s">
        <v>2</v>
      </c>
      <c r="D1" s="15" t="s">
        <v>143</v>
      </c>
      <c r="E1" s="15" t="s">
        <v>144</v>
      </c>
      <c r="F1" s="15" t="s">
        <v>3</v>
      </c>
      <c r="G1" s="15" t="s">
        <v>4</v>
      </c>
      <c r="H1" s="15" t="s">
        <v>145</v>
      </c>
      <c r="I1" s="15" t="s">
        <v>5</v>
      </c>
      <c r="J1" s="15" t="s">
        <v>6</v>
      </c>
      <c r="K1" s="15" t="s">
        <v>7</v>
      </c>
      <c r="L1" s="15" t="s">
        <v>8</v>
      </c>
      <c r="M1" s="15" t="s">
        <v>146</v>
      </c>
      <c r="N1" s="15" t="s">
        <v>121</v>
      </c>
      <c r="O1" s="15" t="s">
        <v>9</v>
      </c>
      <c r="P1" s="15" t="s">
        <v>10</v>
      </c>
      <c r="Q1" s="15" t="s">
        <v>176</v>
      </c>
      <c r="R1" s="15" t="s">
        <v>11</v>
      </c>
      <c r="S1" s="15" t="s">
        <v>12</v>
      </c>
      <c r="T1" s="15" t="s">
        <v>909</v>
      </c>
      <c r="U1" s="15" t="s">
        <v>13</v>
      </c>
      <c r="V1" s="134" t="s">
        <v>14</v>
      </c>
      <c r="W1" s="15" t="s">
        <v>15</v>
      </c>
      <c r="X1" s="15" t="s">
        <v>410</v>
      </c>
      <c r="Y1" s="15" t="s">
        <v>830</v>
      </c>
      <c r="Z1" s="15" t="s">
        <v>17</v>
      </c>
      <c r="AA1" s="15" t="s">
        <v>18</v>
      </c>
      <c r="AB1" s="15" t="s">
        <v>19</v>
      </c>
      <c r="AC1" s="15" t="s">
        <v>16</v>
      </c>
      <c r="AD1" s="15" t="s">
        <v>20</v>
      </c>
      <c r="AE1" s="15" t="s">
        <v>21</v>
      </c>
      <c r="AF1" s="15" t="s">
        <v>162</v>
      </c>
      <c r="AG1" s="15" t="s">
        <v>22</v>
      </c>
      <c r="AH1" s="15" t="s">
        <v>23</v>
      </c>
      <c r="AI1" s="15" t="s">
        <v>24</v>
      </c>
      <c r="AJ1" s="15" t="s">
        <v>25</v>
      </c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  <pageSetup paperSize="9" orientation="portrait" verticalDpi="0"/>
    </customSheetView>
  </customSheetViews>
  <pageMargins left="0.7" right="0.7" top="0.75" bottom="0.75" header="0.3" footer="0.3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7"/>
  <dimension ref="A1:AJ164"/>
  <sheetViews>
    <sheetView rightToLeft="1" zoomScale="70" zoomScaleNormal="70" workbookViewId="0">
      <selection sqref="A1:AJ164"/>
    </sheetView>
  </sheetViews>
  <sheetFormatPr defaultColWidth="0" defaultRowHeight="14.25" zeroHeight="1"/>
  <cols>
    <col min="1" max="4" width="11.625" style="2" customWidth="1"/>
    <col min="5" max="5" width="11.625" style="4" customWidth="1"/>
    <col min="6" max="21" width="11.625" style="2" customWidth="1"/>
    <col min="22" max="22" width="11.625" style="136" customWidth="1"/>
    <col min="23" max="23" width="11.625" style="2" customWidth="1"/>
    <col min="24" max="25" width="11.625" style="4" customWidth="1"/>
    <col min="26" max="36" width="11.625" style="2" customWidth="1"/>
    <col min="37" max="16384" width="11.625" style="2" hidden="1"/>
  </cols>
  <sheetData>
    <row r="1" spans="1:36" ht="66.75" customHeight="1">
      <c r="A1" s="15" t="s">
        <v>0</v>
      </c>
      <c r="B1" s="15" t="s">
        <v>1</v>
      </c>
      <c r="C1" s="15" t="s">
        <v>2</v>
      </c>
      <c r="D1" s="15" t="s">
        <v>143</v>
      </c>
      <c r="E1" s="15" t="s">
        <v>144</v>
      </c>
      <c r="F1" s="15" t="s">
        <v>3</v>
      </c>
      <c r="G1" s="15" t="s">
        <v>4</v>
      </c>
      <c r="H1" s="15" t="s">
        <v>145</v>
      </c>
      <c r="I1" s="15" t="s">
        <v>5</v>
      </c>
      <c r="J1" s="15" t="s">
        <v>6</v>
      </c>
      <c r="K1" s="15" t="s">
        <v>7</v>
      </c>
      <c r="L1" s="15" t="s">
        <v>326</v>
      </c>
      <c r="M1" s="15" t="s">
        <v>8</v>
      </c>
      <c r="N1" s="15" t="s">
        <v>146</v>
      </c>
      <c r="O1" s="15" t="s">
        <v>121</v>
      </c>
      <c r="P1" s="15" t="s">
        <v>9</v>
      </c>
      <c r="Q1" s="15" t="s">
        <v>10</v>
      </c>
      <c r="R1" s="15" t="s">
        <v>176</v>
      </c>
      <c r="S1" s="15" t="s">
        <v>11</v>
      </c>
      <c r="T1" s="15" t="s">
        <v>12</v>
      </c>
      <c r="U1" s="15" t="s">
        <v>13</v>
      </c>
      <c r="V1" s="149" t="s">
        <v>14</v>
      </c>
      <c r="W1" s="152" t="s">
        <v>15</v>
      </c>
      <c r="X1" s="15" t="s">
        <v>410</v>
      </c>
      <c r="Y1" s="15" t="s">
        <v>830</v>
      </c>
      <c r="Z1" s="15" t="s">
        <v>17</v>
      </c>
      <c r="AA1" s="147" t="s">
        <v>18</v>
      </c>
      <c r="AB1" s="157" t="s">
        <v>19</v>
      </c>
      <c r="AC1" s="15" t="s">
        <v>16</v>
      </c>
      <c r="AD1" s="15" t="s">
        <v>20</v>
      </c>
      <c r="AE1" s="15" t="s">
        <v>21</v>
      </c>
      <c r="AF1" s="15" t="s">
        <v>162</v>
      </c>
      <c r="AG1" s="15" t="s">
        <v>22</v>
      </c>
      <c r="AH1" s="152" t="s">
        <v>23</v>
      </c>
      <c r="AI1" s="152" t="s">
        <v>24</v>
      </c>
      <c r="AJ1" s="152" t="s">
        <v>25</v>
      </c>
    </row>
    <row r="2" spans="1:36">
      <c r="A2" s="2">
        <v>418</v>
      </c>
      <c r="B2" s="16">
        <v>418</v>
      </c>
      <c r="C2" s="16" t="s">
        <v>2102</v>
      </c>
      <c r="D2" s="16" t="s">
        <v>2103</v>
      </c>
      <c r="E2" s="14" t="s">
        <v>1449</v>
      </c>
      <c r="F2" s="16" t="s">
        <v>2104</v>
      </c>
      <c r="G2" s="16" t="s">
        <v>2105</v>
      </c>
      <c r="H2" s="14" t="s">
        <v>321</v>
      </c>
      <c r="I2" s="23" t="s">
        <v>755</v>
      </c>
      <c r="J2" s="14" t="s">
        <v>30</v>
      </c>
      <c r="K2" s="14" t="s">
        <v>30</v>
      </c>
      <c r="L2" s="16" t="s">
        <v>327</v>
      </c>
      <c r="M2" s="14" t="s">
        <v>42</v>
      </c>
      <c r="N2" s="16" t="s">
        <v>454</v>
      </c>
      <c r="O2" s="16" t="s">
        <v>135</v>
      </c>
      <c r="P2" s="16" t="s">
        <v>2106</v>
      </c>
      <c r="Q2" s="16" t="s">
        <v>174</v>
      </c>
      <c r="R2" s="16" t="s">
        <v>406</v>
      </c>
      <c r="S2" s="14" t="s">
        <v>34</v>
      </c>
      <c r="T2" s="141">
        <v>4.1390000000000002</v>
      </c>
      <c r="U2" s="16" t="s">
        <v>2107</v>
      </c>
      <c r="V2" s="160">
        <v>5.1499999999999997E-2</v>
      </c>
      <c r="W2" s="162">
        <v>5.1479999999999998E-2</v>
      </c>
      <c r="X2" s="14" t="s">
        <v>412</v>
      </c>
      <c r="Y2" s="14" t="s">
        <v>135</v>
      </c>
      <c r="Z2" s="141">
        <v>1813535.06</v>
      </c>
      <c r="AA2" s="163">
        <v>1</v>
      </c>
      <c r="AB2" s="164">
        <v>141.9</v>
      </c>
      <c r="AC2" s="16"/>
      <c r="AD2" s="141">
        <v>2573.4059999999999</v>
      </c>
      <c r="AE2" s="16"/>
      <c r="AF2" s="23"/>
      <c r="AG2" s="14" t="s">
        <v>36</v>
      </c>
      <c r="AH2" s="153">
        <v>6.5399999999999996E-4</v>
      </c>
      <c r="AI2" s="153">
        <v>8.9412107539326297E-3</v>
      </c>
      <c r="AJ2" s="153">
        <v>1.24715934231739E-3</v>
      </c>
    </row>
    <row r="3" spans="1:36">
      <c r="A3" s="16">
        <v>418</v>
      </c>
      <c r="B3" s="16">
        <v>418</v>
      </c>
      <c r="C3" s="16" t="s">
        <v>1679</v>
      </c>
      <c r="D3" s="16" t="s">
        <v>1680</v>
      </c>
      <c r="E3" s="14" t="s">
        <v>1449</v>
      </c>
      <c r="F3" s="16" t="s">
        <v>2108</v>
      </c>
      <c r="G3" s="16" t="s">
        <v>2109</v>
      </c>
      <c r="H3" s="14" t="s">
        <v>321</v>
      </c>
      <c r="I3" s="16" t="s">
        <v>755</v>
      </c>
      <c r="J3" s="14" t="s">
        <v>30</v>
      </c>
      <c r="K3" s="14" t="s">
        <v>30</v>
      </c>
      <c r="L3" s="16" t="s">
        <v>327</v>
      </c>
      <c r="M3" s="14" t="s">
        <v>42</v>
      </c>
      <c r="N3" s="16" t="s">
        <v>438</v>
      </c>
      <c r="O3" s="16" t="s">
        <v>135</v>
      </c>
      <c r="P3" s="16" t="s">
        <v>2110</v>
      </c>
      <c r="Q3" s="16" t="s">
        <v>174</v>
      </c>
      <c r="R3" s="16" t="s">
        <v>406</v>
      </c>
      <c r="S3" s="14" t="s">
        <v>34</v>
      </c>
      <c r="T3" s="141">
        <v>2.9049999999999998</v>
      </c>
      <c r="U3" s="16" t="s">
        <v>2111</v>
      </c>
      <c r="V3" s="160">
        <v>2.75E-2</v>
      </c>
      <c r="W3" s="162">
        <v>3.1E-2</v>
      </c>
      <c r="X3" s="14" t="s">
        <v>412</v>
      </c>
      <c r="Y3" s="14" t="s">
        <v>135</v>
      </c>
      <c r="Z3" s="141">
        <v>1228867.8400000001</v>
      </c>
      <c r="AA3" s="163">
        <v>1</v>
      </c>
      <c r="AB3" s="164">
        <v>113.65</v>
      </c>
      <c r="AC3" s="16"/>
      <c r="AD3" s="141">
        <v>1396.6079999999999</v>
      </c>
      <c r="AE3" s="16"/>
      <c r="AG3" s="14" t="s">
        <v>36</v>
      </c>
      <c r="AH3" s="153">
        <v>1.4610000000000001E-3</v>
      </c>
      <c r="AI3" s="153">
        <v>4.8524670956024999E-3</v>
      </c>
      <c r="AJ3" s="153">
        <v>6.7684342066387396E-4</v>
      </c>
    </row>
    <row r="4" spans="1:36">
      <c r="A4" s="16">
        <v>418</v>
      </c>
      <c r="B4" s="16">
        <v>418</v>
      </c>
      <c r="C4" s="16" t="s">
        <v>1679</v>
      </c>
      <c r="D4" s="16" t="s">
        <v>1680</v>
      </c>
      <c r="E4" s="14" t="s">
        <v>1449</v>
      </c>
      <c r="F4" s="16" t="s">
        <v>2112</v>
      </c>
      <c r="G4" s="16" t="s">
        <v>2113</v>
      </c>
      <c r="H4" s="14" t="s">
        <v>321</v>
      </c>
      <c r="I4" s="16" t="s">
        <v>967</v>
      </c>
      <c r="J4" s="14" t="s">
        <v>30</v>
      </c>
      <c r="K4" s="14" t="s">
        <v>30</v>
      </c>
      <c r="L4" s="16" t="s">
        <v>327</v>
      </c>
      <c r="M4" s="14" t="s">
        <v>42</v>
      </c>
      <c r="N4" s="16" t="s">
        <v>438</v>
      </c>
      <c r="O4" s="16" t="s">
        <v>135</v>
      </c>
      <c r="P4" s="16" t="s">
        <v>2110</v>
      </c>
      <c r="Q4" s="16" t="s">
        <v>174</v>
      </c>
      <c r="R4" s="16" t="s">
        <v>406</v>
      </c>
      <c r="S4" s="14" t="s">
        <v>34</v>
      </c>
      <c r="T4" s="141">
        <v>2.4820000000000002</v>
      </c>
      <c r="U4" s="16" t="s">
        <v>2114</v>
      </c>
      <c r="V4" s="160">
        <v>2.5000000000000001E-2</v>
      </c>
      <c r="W4" s="162">
        <v>6.1120000000000001E-2</v>
      </c>
      <c r="X4" s="14" t="s">
        <v>412</v>
      </c>
      <c r="Y4" s="14" t="s">
        <v>135</v>
      </c>
      <c r="Z4" s="141">
        <v>1978199.96</v>
      </c>
      <c r="AA4" s="163">
        <v>1</v>
      </c>
      <c r="AB4" s="164">
        <v>89.41</v>
      </c>
      <c r="AC4" s="16"/>
      <c r="AD4" s="141">
        <v>1768.7090000000001</v>
      </c>
      <c r="AE4" s="16"/>
      <c r="AG4" s="14" t="s">
        <v>36</v>
      </c>
      <c r="AH4" s="153">
        <v>2.5839999999999999E-3</v>
      </c>
      <c r="AI4" s="153">
        <v>6.1453166258081202E-3</v>
      </c>
      <c r="AJ4" s="153">
        <v>8.5717575083486396E-4</v>
      </c>
    </row>
    <row r="5" spans="1:36">
      <c r="A5" s="16">
        <v>418</v>
      </c>
      <c r="B5" s="16">
        <v>418</v>
      </c>
      <c r="C5" s="16" t="s">
        <v>2115</v>
      </c>
      <c r="D5" s="16" t="s">
        <v>2116</v>
      </c>
      <c r="E5" s="14" t="s">
        <v>1449</v>
      </c>
      <c r="F5" s="16" t="s">
        <v>2117</v>
      </c>
      <c r="G5" s="16" t="s">
        <v>2118</v>
      </c>
      <c r="H5" s="14" t="s">
        <v>321</v>
      </c>
      <c r="I5" s="16" t="s">
        <v>967</v>
      </c>
      <c r="J5" s="14" t="s">
        <v>30</v>
      </c>
      <c r="K5" s="14" t="s">
        <v>30</v>
      </c>
      <c r="L5" s="16" t="s">
        <v>327</v>
      </c>
      <c r="M5" s="14" t="s">
        <v>42</v>
      </c>
      <c r="N5" s="16" t="s">
        <v>445</v>
      </c>
      <c r="O5" s="16" t="s">
        <v>135</v>
      </c>
      <c r="P5" s="16" t="s">
        <v>1489</v>
      </c>
      <c r="Q5" s="16" t="s">
        <v>414</v>
      </c>
      <c r="R5" s="16" t="s">
        <v>406</v>
      </c>
      <c r="S5" s="14" t="s">
        <v>34</v>
      </c>
      <c r="T5" s="141">
        <v>1.3640000000000001</v>
      </c>
      <c r="U5" s="16" t="s">
        <v>2119</v>
      </c>
      <c r="V5" s="160">
        <v>2.9499999999999998E-2</v>
      </c>
      <c r="W5" s="162">
        <v>5.9319999999999998E-2</v>
      </c>
      <c r="X5" s="14" t="s">
        <v>412</v>
      </c>
      <c r="Y5" s="14" t="s">
        <v>135</v>
      </c>
      <c r="Z5" s="141">
        <v>1960314.47</v>
      </c>
      <c r="AA5" s="163">
        <v>1</v>
      </c>
      <c r="AB5" s="164">
        <v>96.89</v>
      </c>
      <c r="AC5" s="16"/>
      <c r="AD5" s="141">
        <v>1899.3489999999999</v>
      </c>
      <c r="AE5" s="16"/>
      <c r="AG5" s="14" t="s">
        <v>36</v>
      </c>
      <c r="AH5" s="153">
        <v>6.3340000000000002E-3</v>
      </c>
      <c r="AI5" s="153">
        <v>6.5992211417921203E-3</v>
      </c>
      <c r="AJ5" s="153">
        <v>9.2048834609837502E-4</v>
      </c>
    </row>
    <row r="6" spans="1:36">
      <c r="A6" s="16">
        <v>418</v>
      </c>
      <c r="B6" s="16">
        <v>418</v>
      </c>
      <c r="C6" s="16" t="s">
        <v>1691</v>
      </c>
      <c r="D6" s="16" t="s">
        <v>1692</v>
      </c>
      <c r="E6" s="14" t="s">
        <v>1449</v>
      </c>
      <c r="F6" s="16" t="s">
        <v>2120</v>
      </c>
      <c r="G6" s="16" t="s">
        <v>2121</v>
      </c>
      <c r="H6" s="14" t="s">
        <v>321</v>
      </c>
      <c r="I6" s="16" t="s">
        <v>967</v>
      </c>
      <c r="J6" s="14" t="s">
        <v>30</v>
      </c>
      <c r="K6" s="14" t="s">
        <v>30</v>
      </c>
      <c r="L6" s="16" t="s">
        <v>327</v>
      </c>
      <c r="M6" s="14" t="s">
        <v>42</v>
      </c>
      <c r="N6" s="16" t="s">
        <v>454</v>
      </c>
      <c r="O6" s="16" t="s">
        <v>135</v>
      </c>
      <c r="P6" s="16" t="s">
        <v>2122</v>
      </c>
      <c r="Q6" s="16" t="s">
        <v>174</v>
      </c>
      <c r="R6" s="16" t="s">
        <v>406</v>
      </c>
      <c r="S6" s="14" t="s">
        <v>34</v>
      </c>
      <c r="T6" s="141">
        <v>7.58</v>
      </c>
      <c r="U6" s="16" t="s">
        <v>1494</v>
      </c>
      <c r="V6" s="160">
        <v>2.4E-2</v>
      </c>
      <c r="W6" s="162">
        <v>5.6570000000000002E-2</v>
      </c>
      <c r="X6" s="14" t="s">
        <v>412</v>
      </c>
      <c r="Y6" s="14" t="s">
        <v>135</v>
      </c>
      <c r="Z6" s="139">
        <v>3839999.86</v>
      </c>
      <c r="AA6" s="148">
        <v>1</v>
      </c>
      <c r="AB6" s="165">
        <v>79</v>
      </c>
      <c r="AC6" s="16"/>
      <c r="AD6" s="139">
        <v>3033.6</v>
      </c>
      <c r="AG6" s="2" t="s">
        <v>36</v>
      </c>
      <c r="AH6" s="153">
        <v>5.2189999999999997E-3</v>
      </c>
      <c r="AI6" s="153">
        <v>1.05401375910844E-2</v>
      </c>
      <c r="AJ6" s="153">
        <v>1.4701846794350399E-3</v>
      </c>
    </row>
    <row r="7" spans="1:36">
      <c r="A7" s="16">
        <v>418</v>
      </c>
      <c r="B7" s="16">
        <v>418</v>
      </c>
      <c r="C7" s="16" t="s">
        <v>1703</v>
      </c>
      <c r="D7" s="16" t="s">
        <v>1704</v>
      </c>
      <c r="E7" s="14" t="s">
        <v>1449</v>
      </c>
      <c r="F7" s="16" t="s">
        <v>2123</v>
      </c>
      <c r="G7" s="16" t="s">
        <v>2124</v>
      </c>
      <c r="H7" s="14" t="s">
        <v>321</v>
      </c>
      <c r="I7" s="16" t="s">
        <v>967</v>
      </c>
      <c r="J7" s="14" t="s">
        <v>30</v>
      </c>
      <c r="K7" s="14" t="s">
        <v>30</v>
      </c>
      <c r="L7" s="16" t="s">
        <v>327</v>
      </c>
      <c r="M7" s="14" t="s">
        <v>42</v>
      </c>
      <c r="N7" s="16" t="s">
        <v>462</v>
      </c>
      <c r="O7" s="16" t="s">
        <v>135</v>
      </c>
      <c r="P7" s="16" t="s">
        <v>2122</v>
      </c>
      <c r="Q7" s="16" t="s">
        <v>174</v>
      </c>
      <c r="R7" s="16" t="s">
        <v>406</v>
      </c>
      <c r="S7" s="14" t="s">
        <v>34</v>
      </c>
      <c r="T7" s="141">
        <v>2.681</v>
      </c>
      <c r="U7" s="16" t="s">
        <v>2125</v>
      </c>
      <c r="V7" s="160">
        <v>0.05</v>
      </c>
      <c r="W7" s="162">
        <v>5.5370000000000003E-2</v>
      </c>
      <c r="X7" s="14" t="s">
        <v>412</v>
      </c>
      <c r="Y7" s="14" t="s">
        <v>135</v>
      </c>
      <c r="Z7" s="139">
        <v>1251000</v>
      </c>
      <c r="AA7" s="148">
        <v>1</v>
      </c>
      <c r="AB7" s="165">
        <v>100.87</v>
      </c>
      <c r="AC7" s="16"/>
      <c r="AD7" s="139">
        <v>1261.884</v>
      </c>
      <c r="AG7" s="2" t="s">
        <v>36</v>
      </c>
      <c r="AH7" s="153">
        <v>3.1280000000000001E-3</v>
      </c>
      <c r="AI7" s="153">
        <v>4.3843711454569197E-3</v>
      </c>
      <c r="AJ7" s="153">
        <v>6.11551341840183E-4</v>
      </c>
    </row>
    <row r="8" spans="1:36">
      <c r="A8" s="16">
        <v>418</v>
      </c>
      <c r="B8" s="16">
        <v>418</v>
      </c>
      <c r="C8" s="16" t="s">
        <v>1715</v>
      </c>
      <c r="D8" s="16" t="s">
        <v>1716</v>
      </c>
      <c r="E8" s="14" t="s">
        <v>1449</v>
      </c>
      <c r="F8" s="16" t="s">
        <v>2126</v>
      </c>
      <c r="G8" s="16" t="s">
        <v>2127</v>
      </c>
      <c r="H8" s="14" t="s">
        <v>321</v>
      </c>
      <c r="I8" s="16" t="s">
        <v>967</v>
      </c>
      <c r="J8" s="14" t="s">
        <v>30</v>
      </c>
      <c r="K8" s="14" t="s">
        <v>30</v>
      </c>
      <c r="L8" s="16" t="s">
        <v>327</v>
      </c>
      <c r="M8" s="14" t="s">
        <v>42</v>
      </c>
      <c r="N8" s="16" t="s">
        <v>462</v>
      </c>
      <c r="O8" s="16" t="s">
        <v>135</v>
      </c>
      <c r="P8" s="16" t="s">
        <v>2106</v>
      </c>
      <c r="Q8" s="16" t="s">
        <v>174</v>
      </c>
      <c r="R8" s="16" t="s">
        <v>406</v>
      </c>
      <c r="S8" s="14" t="s">
        <v>34</v>
      </c>
      <c r="T8" s="141">
        <v>1.353</v>
      </c>
      <c r="U8" s="16" t="s">
        <v>2128</v>
      </c>
      <c r="V8" s="160">
        <v>3.85E-2</v>
      </c>
      <c r="W8" s="162">
        <v>5.3539999999999997E-2</v>
      </c>
      <c r="X8" s="14" t="s">
        <v>412</v>
      </c>
      <c r="Y8" s="14" t="s">
        <v>135</v>
      </c>
      <c r="Z8" s="141">
        <v>1637182.03</v>
      </c>
      <c r="AA8" s="163">
        <v>1</v>
      </c>
      <c r="AB8" s="164">
        <v>100.27</v>
      </c>
      <c r="AC8" s="16"/>
      <c r="AD8" s="141">
        <v>1641.6020000000001</v>
      </c>
      <c r="AE8" s="16"/>
      <c r="AG8" s="14" t="s">
        <v>36</v>
      </c>
      <c r="AH8" s="153">
        <v>3.5010000000000002E-3</v>
      </c>
      <c r="AI8" s="153">
        <v>5.7036906721700999E-3</v>
      </c>
      <c r="AJ8" s="153">
        <v>7.95575823370093E-4</v>
      </c>
    </row>
    <row r="9" spans="1:36">
      <c r="A9" s="16">
        <v>418</v>
      </c>
      <c r="B9" s="16">
        <v>418</v>
      </c>
      <c r="C9" s="16" t="s">
        <v>1715</v>
      </c>
      <c r="D9" s="16" t="s">
        <v>1716</v>
      </c>
      <c r="E9" s="14" t="s">
        <v>1449</v>
      </c>
      <c r="F9" s="16" t="s">
        <v>2129</v>
      </c>
      <c r="G9" s="16" t="s">
        <v>2130</v>
      </c>
      <c r="H9" s="14" t="s">
        <v>321</v>
      </c>
      <c r="I9" s="16" t="s">
        <v>755</v>
      </c>
      <c r="J9" s="14" t="s">
        <v>30</v>
      </c>
      <c r="K9" s="14" t="s">
        <v>30</v>
      </c>
      <c r="L9" s="16" t="s">
        <v>327</v>
      </c>
      <c r="M9" s="14" t="s">
        <v>42</v>
      </c>
      <c r="N9" s="16" t="s">
        <v>462</v>
      </c>
      <c r="O9" s="16" t="s">
        <v>135</v>
      </c>
      <c r="P9" s="16" t="s">
        <v>2106</v>
      </c>
      <c r="Q9" s="16" t="s">
        <v>174</v>
      </c>
      <c r="R9" s="16" t="s">
        <v>406</v>
      </c>
      <c r="S9" s="14" t="s">
        <v>34</v>
      </c>
      <c r="T9" s="141">
        <v>6.9109999999999996</v>
      </c>
      <c r="U9" s="16" t="s">
        <v>2131</v>
      </c>
      <c r="V9" s="160">
        <v>2.5600000000000001E-2</v>
      </c>
      <c r="W9" s="162">
        <v>4.2349999999999999E-2</v>
      </c>
      <c r="X9" s="14" t="s">
        <v>412</v>
      </c>
      <c r="Y9" s="14" t="s">
        <v>135</v>
      </c>
      <c r="Z9" s="141">
        <v>3000000</v>
      </c>
      <c r="AA9" s="163">
        <v>1</v>
      </c>
      <c r="AB9" s="164">
        <v>97.49</v>
      </c>
      <c r="AC9" s="16"/>
      <c r="AD9" s="141">
        <v>2924.7</v>
      </c>
      <c r="AE9" s="16"/>
      <c r="AG9" s="14" t="s">
        <v>36</v>
      </c>
      <c r="AH9" s="153">
        <v>2.856E-3</v>
      </c>
      <c r="AI9" s="153">
        <v>1.01617687027084E-2</v>
      </c>
      <c r="AJ9" s="153">
        <v>1.4174081252337201E-3</v>
      </c>
    </row>
    <row r="10" spans="1:36">
      <c r="A10" s="16">
        <v>418</v>
      </c>
      <c r="B10" s="16">
        <v>418</v>
      </c>
      <c r="C10" s="16" t="s">
        <v>1715</v>
      </c>
      <c r="D10" s="16" t="s">
        <v>1716</v>
      </c>
      <c r="E10" s="14" t="s">
        <v>1449</v>
      </c>
      <c r="F10" s="16" t="s">
        <v>2132</v>
      </c>
      <c r="G10" s="16" t="s">
        <v>2133</v>
      </c>
      <c r="H10" s="14" t="s">
        <v>321</v>
      </c>
      <c r="I10" s="16" t="s">
        <v>967</v>
      </c>
      <c r="J10" s="14" t="s">
        <v>30</v>
      </c>
      <c r="K10" s="14" t="s">
        <v>30</v>
      </c>
      <c r="L10" s="16" t="s">
        <v>327</v>
      </c>
      <c r="M10" s="14" t="s">
        <v>42</v>
      </c>
      <c r="N10" s="16" t="s">
        <v>462</v>
      </c>
      <c r="O10" s="16" t="s">
        <v>135</v>
      </c>
      <c r="P10" s="16" t="s">
        <v>2106</v>
      </c>
      <c r="Q10" s="16" t="s">
        <v>174</v>
      </c>
      <c r="R10" s="16" t="s">
        <v>406</v>
      </c>
      <c r="S10" s="14" t="s">
        <v>34</v>
      </c>
      <c r="T10" s="141">
        <v>3.9049999999999998</v>
      </c>
      <c r="U10" s="16" t="s">
        <v>2134</v>
      </c>
      <c r="V10" s="160">
        <v>2.41E-2</v>
      </c>
      <c r="W10" s="162">
        <v>6.3320000000000001E-2</v>
      </c>
      <c r="X10" s="14" t="s">
        <v>412</v>
      </c>
      <c r="Y10" s="14" t="s">
        <v>135</v>
      </c>
      <c r="Z10" s="141">
        <v>1777777.8</v>
      </c>
      <c r="AA10" s="163">
        <v>1</v>
      </c>
      <c r="AB10" s="164">
        <v>86.08</v>
      </c>
      <c r="AC10" s="16"/>
      <c r="AD10" s="141">
        <v>1530.3109999999999</v>
      </c>
      <c r="AE10" s="16"/>
      <c r="AG10" s="14" t="s">
        <v>36</v>
      </c>
      <c r="AH10" s="153">
        <v>8.6499999999999999E-4</v>
      </c>
      <c r="AI10" s="153">
        <v>5.3170129410466402E-3</v>
      </c>
      <c r="AJ10" s="153">
        <v>7.4164031529311205E-4</v>
      </c>
    </row>
    <row r="11" spans="1:36">
      <c r="A11" s="16">
        <v>418</v>
      </c>
      <c r="B11" s="16">
        <v>418</v>
      </c>
      <c r="C11" s="16" t="s">
        <v>1719</v>
      </c>
      <c r="D11" s="16" t="s">
        <v>1720</v>
      </c>
      <c r="E11" s="14" t="s">
        <v>1449</v>
      </c>
      <c r="F11" s="16" t="s">
        <v>2135</v>
      </c>
      <c r="G11" s="16" t="s">
        <v>2136</v>
      </c>
      <c r="H11" s="14" t="s">
        <v>321</v>
      </c>
      <c r="I11" s="16" t="s">
        <v>967</v>
      </c>
      <c r="J11" s="14" t="s">
        <v>30</v>
      </c>
      <c r="K11" s="14" t="s">
        <v>30</v>
      </c>
      <c r="L11" s="16" t="s">
        <v>327</v>
      </c>
      <c r="M11" s="14" t="s">
        <v>42</v>
      </c>
      <c r="N11" s="16" t="s">
        <v>449</v>
      </c>
      <c r="O11" s="16" t="s">
        <v>135</v>
      </c>
      <c r="P11" s="16" t="s">
        <v>2137</v>
      </c>
      <c r="Q11" s="16" t="s">
        <v>174</v>
      </c>
      <c r="R11" s="16" t="s">
        <v>406</v>
      </c>
      <c r="S11" s="14" t="s">
        <v>34</v>
      </c>
      <c r="T11" s="141">
        <v>2.2240000000000002</v>
      </c>
      <c r="U11" s="16" t="s">
        <v>2138</v>
      </c>
      <c r="V11" s="160">
        <v>0.04</v>
      </c>
      <c r="W11" s="162">
        <v>5.774E-2</v>
      </c>
      <c r="X11" s="14" t="s">
        <v>412</v>
      </c>
      <c r="Y11" s="14" t="s">
        <v>135</v>
      </c>
      <c r="Z11" s="141">
        <v>5109806.5599999996</v>
      </c>
      <c r="AA11" s="163">
        <v>1</v>
      </c>
      <c r="AB11" s="164">
        <v>96.04</v>
      </c>
      <c r="AC11" s="16"/>
      <c r="AD11" s="141">
        <v>4907.4579999999996</v>
      </c>
      <c r="AE11" s="16"/>
      <c r="AG11" s="14" t="s">
        <v>36</v>
      </c>
      <c r="AH11" s="153">
        <v>7.5420000000000001E-3</v>
      </c>
      <c r="AI11" s="153">
        <v>1.70507933641472E-2</v>
      </c>
      <c r="AJ11" s="153">
        <v>2.37831953895801E-3</v>
      </c>
    </row>
    <row r="12" spans="1:36">
      <c r="A12" s="16">
        <v>418</v>
      </c>
      <c r="B12" s="16">
        <v>418</v>
      </c>
      <c r="C12" s="16" t="s">
        <v>1727</v>
      </c>
      <c r="D12" s="16" t="s">
        <v>1728</v>
      </c>
      <c r="E12" s="14" t="s">
        <v>1449</v>
      </c>
      <c r="F12" s="16" t="s">
        <v>2139</v>
      </c>
      <c r="G12" s="16" t="s">
        <v>2140</v>
      </c>
      <c r="H12" s="14" t="s">
        <v>321</v>
      </c>
      <c r="I12" s="16" t="s">
        <v>967</v>
      </c>
      <c r="J12" s="14" t="s">
        <v>30</v>
      </c>
      <c r="K12" s="14" t="s">
        <v>30</v>
      </c>
      <c r="L12" s="16" t="s">
        <v>327</v>
      </c>
      <c r="M12" s="14" t="s">
        <v>42</v>
      </c>
      <c r="N12" s="16" t="s">
        <v>462</v>
      </c>
      <c r="O12" s="16" t="s">
        <v>135</v>
      </c>
      <c r="P12" s="16" t="s">
        <v>2122</v>
      </c>
      <c r="Q12" s="16" t="s">
        <v>174</v>
      </c>
      <c r="R12" s="16" t="s">
        <v>406</v>
      </c>
      <c r="S12" s="14" t="s">
        <v>34</v>
      </c>
      <c r="T12" s="141">
        <v>5.2549999999999999</v>
      </c>
      <c r="U12" s="16" t="s">
        <v>2141</v>
      </c>
      <c r="V12" s="160">
        <v>2.4400000000000002E-2</v>
      </c>
      <c r="W12" s="162">
        <v>5.9060000000000001E-2</v>
      </c>
      <c r="X12" s="14" t="s">
        <v>412</v>
      </c>
      <c r="Y12" s="14" t="s">
        <v>135</v>
      </c>
      <c r="Z12" s="141">
        <v>3000000</v>
      </c>
      <c r="AA12" s="163">
        <v>1</v>
      </c>
      <c r="AB12" s="164">
        <v>85.33</v>
      </c>
      <c r="AC12" s="16"/>
      <c r="AD12" s="141">
        <v>2559.9</v>
      </c>
      <c r="AE12" s="16"/>
      <c r="AG12" s="14" t="s">
        <v>36</v>
      </c>
      <c r="AH12" s="153">
        <v>2.4680000000000001E-3</v>
      </c>
      <c r="AI12" s="153">
        <v>8.8942837563042894E-3</v>
      </c>
      <c r="AJ12" s="153">
        <v>1.24061375860286E-3</v>
      </c>
    </row>
    <row r="13" spans="1:36">
      <c r="A13" s="16">
        <v>418</v>
      </c>
      <c r="B13" s="16">
        <v>418</v>
      </c>
      <c r="C13" s="16" t="s">
        <v>1727</v>
      </c>
      <c r="D13" s="16" t="s">
        <v>1728</v>
      </c>
      <c r="E13" s="14" t="s">
        <v>1449</v>
      </c>
      <c r="F13" s="16" t="s">
        <v>2142</v>
      </c>
      <c r="G13" s="16" t="s">
        <v>2143</v>
      </c>
      <c r="H13" s="14" t="s">
        <v>321</v>
      </c>
      <c r="I13" s="16" t="s">
        <v>755</v>
      </c>
      <c r="J13" s="14" t="s">
        <v>30</v>
      </c>
      <c r="K13" s="14" t="s">
        <v>30</v>
      </c>
      <c r="L13" s="16" t="s">
        <v>327</v>
      </c>
      <c r="M13" s="14" t="s">
        <v>42</v>
      </c>
      <c r="N13" s="16" t="s">
        <v>462</v>
      </c>
      <c r="O13" s="16" t="s">
        <v>135</v>
      </c>
      <c r="P13" s="16" t="s">
        <v>2122</v>
      </c>
      <c r="Q13" s="16" t="s">
        <v>174</v>
      </c>
      <c r="R13" s="16" t="s">
        <v>406</v>
      </c>
      <c r="S13" s="14" t="s">
        <v>34</v>
      </c>
      <c r="T13" s="141">
        <v>5.5579999999999998</v>
      </c>
      <c r="U13" s="16" t="s">
        <v>2141</v>
      </c>
      <c r="V13" s="160">
        <v>9.1999999999999998E-3</v>
      </c>
      <c r="W13" s="162">
        <v>3.3070000000000002E-2</v>
      </c>
      <c r="X13" s="14" t="s">
        <v>412</v>
      </c>
      <c r="Y13" s="14" t="s">
        <v>135</v>
      </c>
      <c r="Z13" s="141">
        <v>3000000</v>
      </c>
      <c r="AA13" s="163">
        <v>1</v>
      </c>
      <c r="AB13" s="164">
        <v>102.12</v>
      </c>
      <c r="AC13" s="16"/>
      <c r="AD13" s="141">
        <v>3063.6</v>
      </c>
      <c r="AE13" s="16"/>
      <c r="AG13" s="14" t="s">
        <v>36</v>
      </c>
      <c r="AH13" s="153">
        <v>1.16E-3</v>
      </c>
      <c r="AI13" s="153">
        <v>1.06443719347685E-2</v>
      </c>
      <c r="AJ13" s="153">
        <v>1.4847237434492499E-3</v>
      </c>
    </row>
    <row r="14" spans="1:36">
      <c r="A14" s="16">
        <v>418</v>
      </c>
      <c r="B14" s="16">
        <v>418</v>
      </c>
      <c r="C14" s="16" t="s">
        <v>1735</v>
      </c>
      <c r="D14" s="16" t="s">
        <v>1736</v>
      </c>
      <c r="E14" s="14" t="s">
        <v>1449</v>
      </c>
      <c r="F14" s="16" t="s">
        <v>2144</v>
      </c>
      <c r="G14" s="16" t="s">
        <v>2145</v>
      </c>
      <c r="H14" s="14" t="s">
        <v>321</v>
      </c>
      <c r="I14" s="16" t="s">
        <v>967</v>
      </c>
      <c r="J14" s="14" t="s">
        <v>30</v>
      </c>
      <c r="K14" s="14" t="s">
        <v>30</v>
      </c>
      <c r="L14" s="16" t="s">
        <v>327</v>
      </c>
      <c r="M14" s="14" t="s">
        <v>42</v>
      </c>
      <c r="N14" s="16" t="s">
        <v>439</v>
      </c>
      <c r="O14" s="16" t="s">
        <v>135</v>
      </c>
      <c r="P14" s="16" t="s">
        <v>1489</v>
      </c>
      <c r="Q14" s="16" t="s">
        <v>174</v>
      </c>
      <c r="R14" s="16" t="s">
        <v>406</v>
      </c>
      <c r="S14" s="14" t="s">
        <v>34</v>
      </c>
      <c r="T14" s="141">
        <v>2.859</v>
      </c>
      <c r="U14" s="16" t="s">
        <v>2146</v>
      </c>
      <c r="V14" s="160">
        <v>2.0500000000000001E-2</v>
      </c>
      <c r="W14" s="162">
        <v>5.9229999999999998E-2</v>
      </c>
      <c r="X14" s="14" t="s">
        <v>412</v>
      </c>
      <c r="Y14" s="14" t="s">
        <v>135</v>
      </c>
      <c r="Z14" s="141">
        <v>1466667.3</v>
      </c>
      <c r="AA14" s="163">
        <v>1</v>
      </c>
      <c r="AB14" s="164">
        <v>90.04</v>
      </c>
      <c r="AC14" s="16"/>
      <c r="AD14" s="141">
        <v>1320.587</v>
      </c>
      <c r="AE14" s="16"/>
      <c r="AG14" s="14" t="s">
        <v>36</v>
      </c>
      <c r="AH14" s="153">
        <v>3.2810000000000001E-3</v>
      </c>
      <c r="AI14" s="153">
        <v>4.5883345482715396E-3</v>
      </c>
      <c r="AJ14" s="153">
        <v>6.4000105299358897E-4</v>
      </c>
    </row>
    <row r="15" spans="1:36">
      <c r="A15" s="16">
        <v>418</v>
      </c>
      <c r="B15" s="16">
        <v>418</v>
      </c>
      <c r="C15" s="16" t="s">
        <v>2147</v>
      </c>
      <c r="D15" s="16" t="s">
        <v>2148</v>
      </c>
      <c r="E15" s="14" t="s">
        <v>1449</v>
      </c>
      <c r="F15" s="16" t="s">
        <v>2149</v>
      </c>
      <c r="G15" s="16" t="s">
        <v>2150</v>
      </c>
      <c r="H15" s="14" t="s">
        <v>321</v>
      </c>
      <c r="I15" s="16" t="s">
        <v>755</v>
      </c>
      <c r="J15" s="14" t="s">
        <v>30</v>
      </c>
      <c r="K15" s="14" t="s">
        <v>30</v>
      </c>
      <c r="L15" s="16" t="s">
        <v>327</v>
      </c>
      <c r="M15" s="14" t="s">
        <v>31</v>
      </c>
      <c r="N15" s="16" t="s">
        <v>463</v>
      </c>
      <c r="O15" s="16" t="s">
        <v>135</v>
      </c>
      <c r="P15" s="16" t="s">
        <v>2137</v>
      </c>
      <c r="Q15" s="16" t="s">
        <v>174</v>
      </c>
      <c r="R15" s="16" t="s">
        <v>406</v>
      </c>
      <c r="S15" s="14" t="s">
        <v>34</v>
      </c>
      <c r="T15" s="141">
        <v>7.1020000000000003</v>
      </c>
      <c r="U15" s="16" t="s">
        <v>1490</v>
      </c>
      <c r="V15" s="160">
        <v>4.02E-2</v>
      </c>
      <c r="W15" s="162">
        <v>3.9660000000000001E-2</v>
      </c>
      <c r="X15" s="14" t="s">
        <v>412</v>
      </c>
      <c r="Y15" s="14" t="s">
        <v>135</v>
      </c>
      <c r="Z15" s="141">
        <v>3783000</v>
      </c>
      <c r="AA15" s="163">
        <v>1</v>
      </c>
      <c r="AB15" s="164">
        <v>101.8</v>
      </c>
      <c r="AC15" s="16"/>
      <c r="AD15" s="141">
        <v>3851.0940000000001</v>
      </c>
      <c r="AE15" s="16"/>
      <c r="AG15" s="14" t="s">
        <v>36</v>
      </c>
      <c r="AH15" s="153">
        <v>1.0808999999999999E-2</v>
      </c>
      <c r="AI15" s="153">
        <v>1.33804925224426E-2</v>
      </c>
      <c r="AJ15" s="153">
        <v>1.8663698590073499E-3</v>
      </c>
    </row>
    <row r="16" spans="1:36">
      <c r="A16" s="16">
        <v>418</v>
      </c>
      <c r="B16" s="16">
        <v>418</v>
      </c>
      <c r="C16" s="16" t="s">
        <v>1743</v>
      </c>
      <c r="D16" s="16" t="s">
        <v>1744</v>
      </c>
      <c r="E16" s="14" t="s">
        <v>1449</v>
      </c>
      <c r="F16" s="16" t="s">
        <v>2151</v>
      </c>
      <c r="G16" s="16" t="s">
        <v>2152</v>
      </c>
      <c r="H16" s="14" t="s">
        <v>321</v>
      </c>
      <c r="I16" s="16" t="s">
        <v>967</v>
      </c>
      <c r="J16" s="14" t="s">
        <v>30</v>
      </c>
      <c r="K16" s="14" t="s">
        <v>30</v>
      </c>
      <c r="L16" s="16" t="s">
        <v>327</v>
      </c>
      <c r="M16" s="14" t="s">
        <v>42</v>
      </c>
      <c r="N16" s="16" t="s">
        <v>449</v>
      </c>
      <c r="O16" s="16" t="s">
        <v>135</v>
      </c>
      <c r="P16" s="16" t="s">
        <v>2122</v>
      </c>
      <c r="Q16" s="16" t="s">
        <v>174</v>
      </c>
      <c r="R16" s="16" t="s">
        <v>406</v>
      </c>
      <c r="S16" s="14" t="s">
        <v>34</v>
      </c>
      <c r="T16" s="141">
        <v>5.5060000000000002</v>
      </c>
      <c r="U16" s="16" t="s">
        <v>2153</v>
      </c>
      <c r="V16" s="160">
        <v>5.3100000000000001E-2</v>
      </c>
      <c r="W16" s="162">
        <v>5.9760000000000001E-2</v>
      </c>
      <c r="X16" s="14" t="s">
        <v>412</v>
      </c>
      <c r="Y16" s="14" t="s">
        <v>135</v>
      </c>
      <c r="Z16" s="141">
        <v>946000</v>
      </c>
      <c r="AA16" s="163">
        <v>1</v>
      </c>
      <c r="AB16" s="164">
        <v>97.42</v>
      </c>
      <c r="AC16" s="16"/>
      <c r="AD16" s="141">
        <v>921.59299999999996</v>
      </c>
      <c r="AE16" s="16"/>
      <c r="AG16" s="14" t="s">
        <v>36</v>
      </c>
      <c r="AH16" s="153">
        <v>2.9729999999999999E-3</v>
      </c>
      <c r="AI16" s="153">
        <v>3.2020436066567E-3</v>
      </c>
      <c r="AJ16" s="153">
        <v>4.4663510440049901E-4</v>
      </c>
    </row>
    <row r="17" spans="1:36">
      <c r="A17" s="16">
        <v>418</v>
      </c>
      <c r="B17" s="16">
        <v>418</v>
      </c>
      <c r="C17" s="16" t="s">
        <v>1747</v>
      </c>
      <c r="D17" s="16" t="s">
        <v>1748</v>
      </c>
      <c r="E17" s="14" t="s">
        <v>1449</v>
      </c>
      <c r="F17" s="16" t="s">
        <v>2154</v>
      </c>
      <c r="G17" s="16" t="s">
        <v>2155</v>
      </c>
      <c r="H17" s="14" t="s">
        <v>321</v>
      </c>
      <c r="I17" s="16" t="s">
        <v>967</v>
      </c>
      <c r="J17" s="14" t="s">
        <v>30</v>
      </c>
      <c r="K17" s="14" t="s">
        <v>30</v>
      </c>
      <c r="L17" s="16" t="s">
        <v>327</v>
      </c>
      <c r="M17" s="14" t="s">
        <v>42</v>
      </c>
      <c r="N17" s="16" t="s">
        <v>445</v>
      </c>
      <c r="O17" s="16" t="s">
        <v>135</v>
      </c>
      <c r="P17" s="16" t="s">
        <v>2110</v>
      </c>
      <c r="Q17" s="16" t="s">
        <v>414</v>
      </c>
      <c r="R17" s="16" t="s">
        <v>406</v>
      </c>
      <c r="S17" s="14" t="s">
        <v>34</v>
      </c>
      <c r="T17" s="141">
        <v>2.2400000000000002</v>
      </c>
      <c r="U17" s="16" t="s">
        <v>2156</v>
      </c>
      <c r="V17" s="160">
        <v>4.53E-2</v>
      </c>
      <c r="W17" s="162">
        <v>6.3299999999999995E-2</v>
      </c>
      <c r="X17" s="14" t="s">
        <v>412</v>
      </c>
      <c r="Y17" s="14" t="s">
        <v>135</v>
      </c>
      <c r="Z17" s="141">
        <v>2000000</v>
      </c>
      <c r="AA17" s="163">
        <v>1</v>
      </c>
      <c r="AB17" s="164">
        <v>97.43</v>
      </c>
      <c r="AC17" s="16"/>
      <c r="AD17" s="141">
        <v>1948.6</v>
      </c>
      <c r="AE17" s="16"/>
      <c r="AG17" s="14" t="s">
        <v>36</v>
      </c>
      <c r="AH17" s="153">
        <v>2.8570000000000002E-3</v>
      </c>
      <c r="AI17" s="153">
        <v>6.7703431100959201E-3</v>
      </c>
      <c r="AJ17" s="153">
        <v>9.4435718973926103E-4</v>
      </c>
    </row>
    <row r="18" spans="1:36">
      <c r="A18" s="16">
        <v>418</v>
      </c>
      <c r="B18" s="16">
        <v>418</v>
      </c>
      <c r="C18" s="16" t="s">
        <v>2157</v>
      </c>
      <c r="D18" s="16" t="s">
        <v>2158</v>
      </c>
      <c r="E18" s="14" t="s">
        <v>1449</v>
      </c>
      <c r="F18" s="16" t="s">
        <v>2159</v>
      </c>
      <c r="G18" s="16" t="s">
        <v>2160</v>
      </c>
      <c r="H18" s="14" t="s">
        <v>321</v>
      </c>
      <c r="I18" s="16" t="s">
        <v>755</v>
      </c>
      <c r="J18" s="14" t="s">
        <v>30</v>
      </c>
      <c r="K18" s="14" t="s">
        <v>30</v>
      </c>
      <c r="L18" s="16" t="s">
        <v>327</v>
      </c>
      <c r="M18" s="14" t="s">
        <v>42</v>
      </c>
      <c r="N18" s="16" t="s">
        <v>462</v>
      </c>
      <c r="O18" s="16" t="s">
        <v>135</v>
      </c>
      <c r="P18" s="16" t="s">
        <v>1489</v>
      </c>
      <c r="Q18" s="16" t="s">
        <v>174</v>
      </c>
      <c r="R18" s="16" t="s">
        <v>406</v>
      </c>
      <c r="S18" s="14" t="s">
        <v>34</v>
      </c>
      <c r="T18" s="141">
        <v>5.99</v>
      </c>
      <c r="U18" s="16" t="s">
        <v>2161</v>
      </c>
      <c r="V18" s="160">
        <v>3.6799999999999999E-2</v>
      </c>
      <c r="W18" s="162">
        <v>4.0779999999999997E-2</v>
      </c>
      <c r="X18" s="14" t="s">
        <v>412</v>
      </c>
      <c r="Y18" s="14" t="s">
        <v>135</v>
      </c>
      <c r="Z18" s="141">
        <v>2485000</v>
      </c>
      <c r="AA18" s="163">
        <v>1</v>
      </c>
      <c r="AB18" s="164">
        <v>102.26</v>
      </c>
      <c r="AC18" s="16"/>
      <c r="AD18" s="141">
        <v>2541.1610000000001</v>
      </c>
      <c r="AE18" s="16"/>
      <c r="AG18" s="14" t="s">
        <v>36</v>
      </c>
      <c r="AH18" s="153">
        <v>1.0198E-2</v>
      </c>
      <c r="AI18" s="153">
        <v>8.8291757507925998E-3</v>
      </c>
      <c r="AJ18" s="153">
        <v>1.2315322080647701E-3</v>
      </c>
    </row>
    <row r="19" spans="1:36">
      <c r="A19" s="16">
        <v>418</v>
      </c>
      <c r="B19" s="16">
        <v>418</v>
      </c>
      <c r="C19" s="16" t="s">
        <v>2157</v>
      </c>
      <c r="D19" s="16" t="s">
        <v>2158</v>
      </c>
      <c r="E19" s="14" t="s">
        <v>1449</v>
      </c>
      <c r="F19" s="16" t="s">
        <v>2162</v>
      </c>
      <c r="G19" s="16" t="s">
        <v>2163</v>
      </c>
      <c r="H19" s="14" t="s">
        <v>321</v>
      </c>
      <c r="I19" s="16" t="s">
        <v>967</v>
      </c>
      <c r="J19" s="14" t="s">
        <v>30</v>
      </c>
      <c r="K19" s="14" t="s">
        <v>30</v>
      </c>
      <c r="L19" s="16" t="s">
        <v>327</v>
      </c>
      <c r="M19" s="14" t="s">
        <v>42</v>
      </c>
      <c r="N19" s="16" t="s">
        <v>445</v>
      </c>
      <c r="O19" s="16" t="s">
        <v>135</v>
      </c>
      <c r="P19" s="16" t="s">
        <v>1489</v>
      </c>
      <c r="Q19" s="16" t="s">
        <v>174</v>
      </c>
      <c r="R19" s="16" t="s">
        <v>406</v>
      </c>
      <c r="S19" s="14" t="s">
        <v>34</v>
      </c>
      <c r="T19" s="141">
        <v>2.758</v>
      </c>
      <c r="U19" s="16" t="s">
        <v>2164</v>
      </c>
      <c r="V19" s="160">
        <v>5.2999999999999999E-2</v>
      </c>
      <c r="W19" s="162">
        <v>5.9970000000000002E-2</v>
      </c>
      <c r="X19" s="14" t="s">
        <v>412</v>
      </c>
      <c r="Y19" s="14" t="s">
        <v>135</v>
      </c>
      <c r="Z19" s="141">
        <v>2070714.31</v>
      </c>
      <c r="AA19" s="163">
        <v>1</v>
      </c>
      <c r="AB19" s="164">
        <v>98.36</v>
      </c>
      <c r="AC19" s="141">
        <v>479.99200000000002</v>
      </c>
      <c r="AD19" s="141">
        <v>2516.7460000000001</v>
      </c>
      <c r="AE19" s="16"/>
      <c r="AG19" s="14" t="s">
        <v>36</v>
      </c>
      <c r="AH19" s="153">
        <v>5.4749999999999998E-3</v>
      </c>
      <c r="AI19" s="153">
        <v>8.7443476367367601E-3</v>
      </c>
      <c r="AJ19" s="153">
        <v>1.21970001018381E-3</v>
      </c>
    </row>
    <row r="20" spans="1:36">
      <c r="A20" s="2">
        <v>418</v>
      </c>
      <c r="B20" s="2">
        <v>418</v>
      </c>
      <c r="C20" s="2" t="s">
        <v>1751</v>
      </c>
      <c r="D20" s="2" t="s">
        <v>1752</v>
      </c>
      <c r="E20" s="14" t="s">
        <v>1449</v>
      </c>
      <c r="F20" s="2" t="s">
        <v>2165</v>
      </c>
      <c r="G20" s="2" t="s">
        <v>2166</v>
      </c>
      <c r="H20" s="14" t="s">
        <v>321</v>
      </c>
      <c r="I20" s="16" t="s">
        <v>967</v>
      </c>
      <c r="J20" s="14" t="s">
        <v>30</v>
      </c>
      <c r="K20" s="14" t="s">
        <v>30</v>
      </c>
      <c r="L20" s="16" t="s">
        <v>327</v>
      </c>
      <c r="M20" s="14" t="s">
        <v>42</v>
      </c>
      <c r="N20" s="16" t="s">
        <v>445</v>
      </c>
      <c r="O20" s="16" t="s">
        <v>135</v>
      </c>
      <c r="P20" s="2" t="s">
        <v>1489</v>
      </c>
      <c r="Q20" s="16" t="s">
        <v>174</v>
      </c>
      <c r="R20" s="16" t="s">
        <v>406</v>
      </c>
      <c r="S20" s="2" t="s">
        <v>34</v>
      </c>
      <c r="T20" s="139">
        <v>1.61</v>
      </c>
      <c r="U20" s="2" t="s">
        <v>2167</v>
      </c>
      <c r="V20" s="161">
        <v>4.2999999999999997E-2</v>
      </c>
      <c r="W20" s="153">
        <v>6.1170000000000002E-2</v>
      </c>
      <c r="X20" s="14" t="s">
        <v>412</v>
      </c>
      <c r="Y20" s="14" t="s">
        <v>135</v>
      </c>
      <c r="Z20" s="139">
        <v>739417.78</v>
      </c>
      <c r="AA20" s="148">
        <v>1</v>
      </c>
      <c r="AB20" s="165">
        <v>97.33</v>
      </c>
      <c r="AD20" s="139">
        <v>719.67499999999995</v>
      </c>
      <c r="AG20" s="2" t="s">
        <v>36</v>
      </c>
      <c r="AH20" s="153">
        <v>8.1400000000000005E-4</v>
      </c>
      <c r="AI20" s="153">
        <v>2.50048695472384E-3</v>
      </c>
      <c r="AJ20" s="153">
        <v>3.4877890162190501E-4</v>
      </c>
    </row>
    <row r="21" spans="1:36">
      <c r="A21" s="2">
        <v>418</v>
      </c>
      <c r="B21" s="2">
        <v>418</v>
      </c>
      <c r="C21" s="2" t="s">
        <v>1759</v>
      </c>
      <c r="D21" s="2" t="s">
        <v>1760</v>
      </c>
      <c r="E21" s="4" t="s">
        <v>1449</v>
      </c>
      <c r="F21" s="2" t="s">
        <v>2168</v>
      </c>
      <c r="G21" s="2" t="s">
        <v>2169</v>
      </c>
      <c r="H21" s="4" t="s">
        <v>321</v>
      </c>
      <c r="I21" s="2" t="s">
        <v>172</v>
      </c>
      <c r="J21" s="2" t="s">
        <v>30</v>
      </c>
      <c r="K21" s="2" t="s">
        <v>30</v>
      </c>
      <c r="L21" s="2" t="s">
        <v>327</v>
      </c>
      <c r="M21" s="4" t="s">
        <v>42</v>
      </c>
      <c r="N21" s="2" t="s">
        <v>438</v>
      </c>
      <c r="O21" s="2" t="s">
        <v>135</v>
      </c>
      <c r="P21" s="2" t="s">
        <v>2137</v>
      </c>
      <c r="Q21" s="2" t="s">
        <v>174</v>
      </c>
      <c r="R21" s="2" t="s">
        <v>406</v>
      </c>
      <c r="S21" s="2" t="s">
        <v>34</v>
      </c>
      <c r="T21" s="139">
        <v>0.73899999999999999</v>
      </c>
      <c r="U21" s="2" t="s">
        <v>2170</v>
      </c>
      <c r="V21" s="161">
        <v>4.7E-2</v>
      </c>
      <c r="W21" s="153">
        <v>7.492E-2</v>
      </c>
      <c r="X21" s="4" t="s">
        <v>412</v>
      </c>
      <c r="Y21" s="4" t="s">
        <v>135</v>
      </c>
      <c r="Z21" s="139">
        <v>1208991.3700000001</v>
      </c>
      <c r="AA21" s="148">
        <v>1</v>
      </c>
      <c r="AB21" s="165">
        <v>100.15</v>
      </c>
      <c r="AD21" s="139">
        <v>1210.8050000000001</v>
      </c>
      <c r="AG21" s="2" t="s">
        <v>36</v>
      </c>
      <c r="AH21" s="153">
        <v>3.2859999999999999E-3</v>
      </c>
      <c r="AI21" s="153">
        <v>4.2068994773852997E-3</v>
      </c>
      <c r="AJ21" s="153">
        <v>5.86796814190243E-4</v>
      </c>
    </row>
    <row r="22" spans="1:36">
      <c r="A22" s="2">
        <v>418</v>
      </c>
      <c r="B22" s="2">
        <v>418</v>
      </c>
      <c r="C22" s="2" t="s">
        <v>1759</v>
      </c>
      <c r="D22" s="2" t="s">
        <v>1760</v>
      </c>
      <c r="E22" s="4" t="s">
        <v>1449</v>
      </c>
      <c r="F22" s="2" t="s">
        <v>2171</v>
      </c>
      <c r="G22" s="2" t="s">
        <v>2172</v>
      </c>
      <c r="H22" s="4" t="s">
        <v>321</v>
      </c>
      <c r="I22" s="2" t="s">
        <v>967</v>
      </c>
      <c r="J22" s="2" t="s">
        <v>30</v>
      </c>
      <c r="K22" s="2" t="s">
        <v>30</v>
      </c>
      <c r="L22" s="2" t="s">
        <v>327</v>
      </c>
      <c r="M22" s="4" t="s">
        <v>42</v>
      </c>
      <c r="N22" s="2" t="s">
        <v>438</v>
      </c>
      <c r="O22" s="2" t="s">
        <v>135</v>
      </c>
      <c r="P22" s="2" t="s">
        <v>2137</v>
      </c>
      <c r="Q22" s="2" t="s">
        <v>174</v>
      </c>
      <c r="R22" s="2" t="s">
        <v>406</v>
      </c>
      <c r="S22" s="2" t="s">
        <v>34</v>
      </c>
      <c r="T22" s="139">
        <v>2.3109999999999999</v>
      </c>
      <c r="U22" s="2" t="s">
        <v>2173</v>
      </c>
      <c r="V22" s="161">
        <v>2.7E-2</v>
      </c>
      <c r="W22" s="153">
        <v>5.9020000000000003E-2</v>
      </c>
      <c r="X22" s="4" t="s">
        <v>412</v>
      </c>
      <c r="Y22" s="4" t="s">
        <v>135</v>
      </c>
      <c r="Z22" s="139">
        <v>3097624.58</v>
      </c>
      <c r="AA22" s="148">
        <v>1</v>
      </c>
      <c r="AB22" s="165">
        <v>93.07</v>
      </c>
      <c r="AD22" s="139">
        <v>2882.9589999999998</v>
      </c>
      <c r="AG22" s="2" t="s">
        <v>36</v>
      </c>
      <c r="AH22" s="153">
        <v>4.5440000000000003E-3</v>
      </c>
      <c r="AI22" s="153">
        <v>1.0016741729153801E-2</v>
      </c>
      <c r="AJ22" s="153">
        <v>1.3971791260596301E-3</v>
      </c>
    </row>
    <row r="23" spans="1:36">
      <c r="A23" s="2">
        <v>418</v>
      </c>
      <c r="B23" s="2">
        <v>418</v>
      </c>
      <c r="C23" s="2" t="s">
        <v>2174</v>
      </c>
      <c r="D23" s="2" t="s">
        <v>2175</v>
      </c>
      <c r="E23" s="4" t="s">
        <v>1449</v>
      </c>
      <c r="F23" s="2" t="s">
        <v>2176</v>
      </c>
      <c r="G23" s="2" t="s">
        <v>2177</v>
      </c>
      <c r="H23" s="4" t="s">
        <v>321</v>
      </c>
      <c r="I23" s="2" t="s">
        <v>967</v>
      </c>
      <c r="J23" s="2" t="s">
        <v>30</v>
      </c>
      <c r="K23" s="2" t="s">
        <v>30</v>
      </c>
      <c r="L23" s="2" t="s">
        <v>327</v>
      </c>
      <c r="M23" s="2" t="s">
        <v>42</v>
      </c>
      <c r="N23" s="2" t="s">
        <v>483</v>
      </c>
      <c r="O23" s="2" t="s">
        <v>135</v>
      </c>
      <c r="P23" s="2" t="s">
        <v>2110</v>
      </c>
      <c r="Q23" s="2" t="s">
        <v>414</v>
      </c>
      <c r="R23" s="2" t="s">
        <v>406</v>
      </c>
      <c r="S23" s="2" t="s">
        <v>34</v>
      </c>
      <c r="T23" s="139">
        <v>2.0739999999999998</v>
      </c>
      <c r="U23" s="2" t="s">
        <v>2178</v>
      </c>
      <c r="V23" s="161">
        <v>3.6499999999999998E-2</v>
      </c>
      <c r="W23" s="153">
        <v>5.5930000000000001E-2</v>
      </c>
      <c r="X23" s="4" t="s">
        <v>412</v>
      </c>
      <c r="Y23" s="4" t="s">
        <v>135</v>
      </c>
      <c r="Z23" s="139">
        <v>5200000</v>
      </c>
      <c r="AA23" s="148">
        <v>1</v>
      </c>
      <c r="AB23" s="165">
        <v>97.46</v>
      </c>
      <c r="AD23" s="139">
        <v>5067.92</v>
      </c>
      <c r="AG23" s="2" t="s">
        <v>36</v>
      </c>
      <c r="AH23" s="153">
        <v>5.1460000000000004E-3</v>
      </c>
      <c r="AI23" s="153">
        <v>1.7608312252138599E-2</v>
      </c>
      <c r="AJ23" s="153">
        <v>2.45608472186359E-3</v>
      </c>
    </row>
    <row r="24" spans="1:36">
      <c r="A24" s="2">
        <v>418</v>
      </c>
      <c r="B24" s="2">
        <v>418</v>
      </c>
      <c r="C24" s="2" t="s">
        <v>1767</v>
      </c>
      <c r="D24" s="2" t="s">
        <v>1768</v>
      </c>
      <c r="E24" s="4" t="s">
        <v>1449</v>
      </c>
      <c r="F24" s="2" t="s">
        <v>2179</v>
      </c>
      <c r="G24" s="2" t="s">
        <v>2180</v>
      </c>
      <c r="H24" s="2" t="s">
        <v>321</v>
      </c>
      <c r="I24" s="2" t="s">
        <v>755</v>
      </c>
      <c r="J24" s="2" t="s">
        <v>30</v>
      </c>
      <c r="K24" s="2" t="s">
        <v>30</v>
      </c>
      <c r="L24" s="2" t="s">
        <v>327</v>
      </c>
      <c r="M24" s="2" t="s">
        <v>42</v>
      </c>
      <c r="N24" s="2" t="s">
        <v>462</v>
      </c>
      <c r="O24" s="2" t="s">
        <v>135</v>
      </c>
      <c r="P24" s="2" t="s">
        <v>2106</v>
      </c>
      <c r="Q24" s="2" t="s">
        <v>414</v>
      </c>
      <c r="R24" s="2" t="s">
        <v>406</v>
      </c>
      <c r="S24" s="2" t="s">
        <v>34</v>
      </c>
      <c r="T24" s="139">
        <v>4.4729999999999999</v>
      </c>
      <c r="U24" s="2" t="s">
        <v>2181</v>
      </c>
      <c r="V24" s="161">
        <v>1.17E-2</v>
      </c>
      <c r="W24" s="153">
        <v>3.1579999999999997E-2</v>
      </c>
      <c r="X24" s="4" t="s">
        <v>412</v>
      </c>
      <c r="Y24" s="4" t="s">
        <v>135</v>
      </c>
      <c r="Z24" s="139">
        <v>3720671.39</v>
      </c>
      <c r="AA24" s="148">
        <v>1</v>
      </c>
      <c r="AB24" s="165">
        <v>105.29</v>
      </c>
      <c r="AD24" s="139">
        <v>3917.4949999999999</v>
      </c>
      <c r="AG24" s="2" t="s">
        <v>36</v>
      </c>
      <c r="AH24" s="153">
        <v>5.4029999999999998E-3</v>
      </c>
      <c r="AI24" s="153">
        <v>1.3611200168976699E-2</v>
      </c>
      <c r="AJ24" s="153">
        <v>1.8985499747251799E-3</v>
      </c>
    </row>
    <row r="25" spans="1:36">
      <c r="A25" s="2">
        <v>418</v>
      </c>
      <c r="B25" s="2">
        <v>418</v>
      </c>
      <c r="C25" s="2" t="s">
        <v>1767</v>
      </c>
      <c r="D25" s="2" t="s">
        <v>1768</v>
      </c>
      <c r="E25" s="4" t="s">
        <v>1449</v>
      </c>
      <c r="F25" s="2" t="s">
        <v>2182</v>
      </c>
      <c r="G25" s="2" t="s">
        <v>2183</v>
      </c>
      <c r="H25" s="2" t="s">
        <v>321</v>
      </c>
      <c r="I25" s="2" t="s">
        <v>755</v>
      </c>
      <c r="J25" s="2" t="s">
        <v>30</v>
      </c>
      <c r="K25" s="2" t="s">
        <v>30</v>
      </c>
      <c r="L25" s="2" t="s">
        <v>327</v>
      </c>
      <c r="M25" s="2" t="s">
        <v>42</v>
      </c>
      <c r="N25" s="2" t="s">
        <v>462</v>
      </c>
      <c r="O25" s="2" t="s">
        <v>135</v>
      </c>
      <c r="P25" s="2" t="s">
        <v>2122</v>
      </c>
      <c r="Q25" s="2" t="s">
        <v>174</v>
      </c>
      <c r="R25" s="2" t="s">
        <v>406</v>
      </c>
      <c r="S25" s="2" t="s">
        <v>34</v>
      </c>
      <c r="T25" s="139">
        <v>3.5680000000000001</v>
      </c>
      <c r="U25" s="2" t="s">
        <v>2184</v>
      </c>
      <c r="V25" s="161">
        <v>6.8999999999999999E-3</v>
      </c>
      <c r="W25" s="153">
        <v>2.665E-2</v>
      </c>
      <c r="X25" s="4" t="s">
        <v>412</v>
      </c>
      <c r="Y25" s="4" t="s">
        <v>135</v>
      </c>
      <c r="Z25" s="139">
        <v>3585959.89</v>
      </c>
      <c r="AA25" s="148">
        <v>1</v>
      </c>
      <c r="AB25" s="165">
        <v>107.67</v>
      </c>
      <c r="AD25" s="139">
        <v>3861.0030000000002</v>
      </c>
      <c r="AG25" s="2" t="s">
        <v>36</v>
      </c>
      <c r="AH25" s="153">
        <v>2.1780999999999998E-2</v>
      </c>
      <c r="AI25" s="153">
        <v>1.34149210463594E-2</v>
      </c>
      <c r="AJ25" s="153">
        <v>1.87117210072009E-3</v>
      </c>
    </row>
    <row r="26" spans="1:36">
      <c r="A26" s="2">
        <v>418</v>
      </c>
      <c r="B26" s="2">
        <v>418</v>
      </c>
      <c r="C26" s="2" t="s">
        <v>1767</v>
      </c>
      <c r="D26" s="2" t="s">
        <v>1768</v>
      </c>
      <c r="E26" s="4" t="s">
        <v>1449</v>
      </c>
      <c r="F26" s="2" t="s">
        <v>2185</v>
      </c>
      <c r="G26" s="2" t="s">
        <v>2186</v>
      </c>
      <c r="H26" s="2" t="s">
        <v>321</v>
      </c>
      <c r="I26" s="2" t="s">
        <v>755</v>
      </c>
      <c r="J26" s="2" t="s">
        <v>30</v>
      </c>
      <c r="K26" s="2" t="s">
        <v>30</v>
      </c>
      <c r="L26" s="2" t="s">
        <v>327</v>
      </c>
      <c r="M26" s="2" t="s">
        <v>42</v>
      </c>
      <c r="N26" s="2" t="s">
        <v>462</v>
      </c>
      <c r="O26" s="2" t="s">
        <v>135</v>
      </c>
      <c r="P26" s="2" t="s">
        <v>2122</v>
      </c>
      <c r="Q26" s="2" t="s">
        <v>174</v>
      </c>
      <c r="R26" s="2" t="s">
        <v>406</v>
      </c>
      <c r="S26" s="2" t="s">
        <v>34</v>
      </c>
      <c r="T26" s="139">
        <v>3.5680000000000001</v>
      </c>
      <c r="U26" s="2" t="s">
        <v>2184</v>
      </c>
      <c r="V26" s="161">
        <v>6.8999999999999999E-3</v>
      </c>
      <c r="W26" s="153">
        <v>2.6620000000000001E-2</v>
      </c>
      <c r="X26" s="4" t="s">
        <v>412</v>
      </c>
      <c r="Y26" s="4" t="s">
        <v>135</v>
      </c>
      <c r="Z26" s="139">
        <v>1924465.32</v>
      </c>
      <c r="AA26" s="148">
        <v>1</v>
      </c>
      <c r="AB26" s="165">
        <v>107.68</v>
      </c>
      <c r="AD26" s="139">
        <v>2072.2640000000001</v>
      </c>
      <c r="AG26" s="2" t="s">
        <v>36</v>
      </c>
      <c r="AH26" s="153">
        <v>1.0414E-2</v>
      </c>
      <c r="AI26" s="153">
        <v>7.20001028010231E-3</v>
      </c>
      <c r="AJ26" s="153">
        <v>1.0042890535447099E-3</v>
      </c>
    </row>
    <row r="27" spans="1:36">
      <c r="A27" s="2">
        <v>418</v>
      </c>
      <c r="B27" s="2">
        <v>418</v>
      </c>
      <c r="C27" s="2" t="s">
        <v>1767</v>
      </c>
      <c r="D27" s="2" t="s">
        <v>1768</v>
      </c>
      <c r="E27" s="4" t="s">
        <v>1449</v>
      </c>
      <c r="F27" s="2" t="s">
        <v>2187</v>
      </c>
      <c r="G27" s="2" t="s">
        <v>2188</v>
      </c>
      <c r="H27" s="2" t="s">
        <v>321</v>
      </c>
      <c r="I27" s="2" t="s">
        <v>755</v>
      </c>
      <c r="J27" s="2" t="s">
        <v>30</v>
      </c>
      <c r="K27" s="2" t="s">
        <v>30</v>
      </c>
      <c r="L27" s="2" t="s">
        <v>327</v>
      </c>
      <c r="M27" s="2" t="s">
        <v>42</v>
      </c>
      <c r="N27" s="2" t="s">
        <v>462</v>
      </c>
      <c r="O27" s="2" t="s">
        <v>135</v>
      </c>
      <c r="P27" s="2" t="s">
        <v>2106</v>
      </c>
      <c r="Q27" s="2" t="s">
        <v>414</v>
      </c>
      <c r="R27" s="2" t="s">
        <v>406</v>
      </c>
      <c r="S27" s="2" t="s">
        <v>34</v>
      </c>
      <c r="T27" s="139">
        <v>4.3570000000000002</v>
      </c>
      <c r="U27" s="2" t="s">
        <v>2189</v>
      </c>
      <c r="V27" s="161">
        <v>1.3299999999999999E-2</v>
      </c>
      <c r="W27" s="153">
        <v>3.1530000000000002E-2</v>
      </c>
      <c r="X27" s="4" t="s">
        <v>412</v>
      </c>
      <c r="Y27" s="4" t="s">
        <v>135</v>
      </c>
      <c r="Z27" s="139">
        <v>4922007</v>
      </c>
      <c r="AA27" s="148">
        <v>1</v>
      </c>
      <c r="AB27" s="165">
        <v>106.76</v>
      </c>
      <c r="AD27" s="139">
        <v>5254.7349999999997</v>
      </c>
      <c r="AG27" s="2" t="s">
        <v>36</v>
      </c>
      <c r="AH27" s="153">
        <v>4.1450000000000002E-3</v>
      </c>
      <c r="AI27" s="153">
        <v>1.8257393354245002E-2</v>
      </c>
      <c r="AJ27" s="153">
        <v>2.5466214044999498E-3</v>
      </c>
    </row>
    <row r="28" spans="1:36">
      <c r="A28" s="2">
        <v>418</v>
      </c>
      <c r="B28" s="2">
        <v>418</v>
      </c>
      <c r="C28" s="2" t="s">
        <v>1767</v>
      </c>
      <c r="D28" s="2" t="s">
        <v>1768</v>
      </c>
      <c r="E28" s="4" t="s">
        <v>1449</v>
      </c>
      <c r="F28" s="2" t="s">
        <v>2190</v>
      </c>
      <c r="G28" s="2" t="s">
        <v>2191</v>
      </c>
      <c r="H28" s="2" t="s">
        <v>321</v>
      </c>
      <c r="I28" s="2" t="s">
        <v>755</v>
      </c>
      <c r="J28" s="2" t="s">
        <v>30</v>
      </c>
      <c r="K28" s="2" t="s">
        <v>30</v>
      </c>
      <c r="L28" s="2" t="s">
        <v>327</v>
      </c>
      <c r="M28" s="2" t="s">
        <v>42</v>
      </c>
      <c r="N28" s="2" t="s">
        <v>462</v>
      </c>
      <c r="O28" s="2" t="s">
        <v>135</v>
      </c>
      <c r="P28" s="2" t="s">
        <v>2106</v>
      </c>
      <c r="Q28" s="2" t="s">
        <v>174</v>
      </c>
      <c r="R28" s="2" t="s">
        <v>406</v>
      </c>
      <c r="S28" s="2" t="s">
        <v>34</v>
      </c>
      <c r="T28" s="139">
        <v>5.3090000000000002</v>
      </c>
      <c r="U28" s="2" t="s">
        <v>2192</v>
      </c>
      <c r="V28" s="161">
        <v>1.8700000000000001E-2</v>
      </c>
      <c r="W28" s="153">
        <v>3.3750000000000002E-2</v>
      </c>
      <c r="X28" s="4" t="s">
        <v>412</v>
      </c>
      <c r="Y28" s="4" t="s">
        <v>135</v>
      </c>
      <c r="Z28" s="139">
        <v>1935999.97</v>
      </c>
      <c r="AA28" s="148">
        <v>1</v>
      </c>
      <c r="AB28" s="165">
        <v>103.16</v>
      </c>
      <c r="AD28" s="139">
        <v>1997.1780000000001</v>
      </c>
      <c r="AG28" s="2" t="s">
        <v>36</v>
      </c>
      <c r="AH28" s="153">
        <v>3.699E-3</v>
      </c>
      <c r="AI28" s="153">
        <v>6.93912418878648E-3</v>
      </c>
      <c r="AJ28" s="153">
        <v>9.6789951581660496E-4</v>
      </c>
    </row>
    <row r="29" spans="1:36">
      <c r="A29" s="2">
        <v>418</v>
      </c>
      <c r="B29" s="2">
        <v>418</v>
      </c>
      <c r="C29" s="2" t="s">
        <v>1767</v>
      </c>
      <c r="D29" s="2" t="s">
        <v>1768</v>
      </c>
      <c r="E29" s="4" t="s">
        <v>1449</v>
      </c>
      <c r="F29" s="2" t="s">
        <v>2193</v>
      </c>
      <c r="G29" s="2" t="s">
        <v>2194</v>
      </c>
      <c r="H29" s="2" t="s">
        <v>321</v>
      </c>
      <c r="I29" s="2" t="s">
        <v>755</v>
      </c>
      <c r="J29" s="2" t="s">
        <v>30</v>
      </c>
      <c r="K29" s="2" t="s">
        <v>30</v>
      </c>
      <c r="L29" s="2" t="s">
        <v>327</v>
      </c>
      <c r="M29" s="2" t="s">
        <v>42</v>
      </c>
      <c r="N29" s="2" t="s">
        <v>462</v>
      </c>
      <c r="O29" s="2" t="s">
        <v>135</v>
      </c>
      <c r="P29" s="2" t="s">
        <v>2106</v>
      </c>
      <c r="Q29" s="2" t="s">
        <v>174</v>
      </c>
      <c r="R29" s="2" t="s">
        <v>406</v>
      </c>
      <c r="S29" s="2" t="s">
        <v>34</v>
      </c>
      <c r="T29" s="139">
        <v>2.754</v>
      </c>
      <c r="U29" s="2" t="s">
        <v>2195</v>
      </c>
      <c r="V29" s="161">
        <v>3.3500000000000002E-2</v>
      </c>
      <c r="W29" s="153">
        <v>2.743E-2</v>
      </c>
      <c r="X29" s="4" t="s">
        <v>412</v>
      </c>
      <c r="Y29" s="4" t="s">
        <v>135</v>
      </c>
      <c r="Z29" s="139">
        <v>2436800.2999999998</v>
      </c>
      <c r="AA29" s="148">
        <v>1</v>
      </c>
      <c r="AB29" s="165">
        <v>117.34</v>
      </c>
      <c r="AD29" s="139">
        <v>2859.3409999999999</v>
      </c>
      <c r="AG29" s="2" t="s">
        <v>36</v>
      </c>
      <c r="AH29" s="153">
        <v>3.839E-3</v>
      </c>
      <c r="AI29" s="153">
        <v>9.93468276429341E-3</v>
      </c>
      <c r="AJ29" s="153">
        <v>1.38573318126949E-3</v>
      </c>
    </row>
    <row r="30" spans="1:36">
      <c r="A30" s="2">
        <v>418</v>
      </c>
      <c r="B30" s="2">
        <v>418</v>
      </c>
      <c r="C30" s="2" t="s">
        <v>2196</v>
      </c>
      <c r="D30" s="2" t="s">
        <v>2197</v>
      </c>
      <c r="E30" s="4" t="s">
        <v>1449</v>
      </c>
      <c r="F30" s="2" t="s">
        <v>2198</v>
      </c>
      <c r="G30" s="2" t="s">
        <v>2199</v>
      </c>
      <c r="H30" s="2" t="s">
        <v>321</v>
      </c>
      <c r="I30" s="2" t="s">
        <v>755</v>
      </c>
      <c r="J30" s="2" t="s">
        <v>30</v>
      </c>
      <c r="K30" s="2" t="s">
        <v>30</v>
      </c>
      <c r="L30" s="2" t="s">
        <v>327</v>
      </c>
      <c r="M30" s="2" t="s">
        <v>42</v>
      </c>
      <c r="N30" s="2" t="s">
        <v>446</v>
      </c>
      <c r="O30" s="2" t="s">
        <v>135</v>
      </c>
      <c r="P30" s="2" t="s">
        <v>173</v>
      </c>
      <c r="Q30" s="2" t="s">
        <v>174</v>
      </c>
      <c r="R30" s="2" t="s">
        <v>406</v>
      </c>
      <c r="S30" s="2" t="s">
        <v>34</v>
      </c>
      <c r="T30" s="139">
        <v>2.1669999999999998</v>
      </c>
      <c r="U30" s="2" t="s">
        <v>2200</v>
      </c>
      <c r="V30" s="161">
        <v>1E-3</v>
      </c>
      <c r="W30" s="153">
        <v>2.0830000000000001E-2</v>
      </c>
      <c r="X30" s="4" t="s">
        <v>412</v>
      </c>
      <c r="Y30" s="4" t="s">
        <v>135</v>
      </c>
      <c r="Z30" s="139">
        <v>2177000</v>
      </c>
      <c r="AA30" s="148">
        <v>1</v>
      </c>
      <c r="AB30" s="165">
        <v>107.91</v>
      </c>
      <c r="AD30" s="139">
        <v>2349.201</v>
      </c>
      <c r="AG30" s="2" t="s">
        <v>36</v>
      </c>
      <c r="AH30" s="153">
        <v>4.6629999999999996E-3</v>
      </c>
      <c r="AI30" s="153">
        <v>8.1622163468528797E-3</v>
      </c>
      <c r="AJ30" s="153">
        <v>1.1385017813740699E-3</v>
      </c>
    </row>
    <row r="31" spans="1:36">
      <c r="A31" s="2">
        <v>418</v>
      </c>
      <c r="B31" s="2">
        <v>418</v>
      </c>
      <c r="C31" s="2" t="s">
        <v>1759</v>
      </c>
      <c r="D31" s="2" t="s">
        <v>1760</v>
      </c>
      <c r="E31" s="4" t="s">
        <v>1449</v>
      </c>
      <c r="F31" s="2" t="s">
        <v>2201</v>
      </c>
      <c r="G31" s="2" t="s">
        <v>2202</v>
      </c>
      <c r="H31" s="2" t="s">
        <v>321</v>
      </c>
      <c r="I31" s="2" t="s">
        <v>967</v>
      </c>
      <c r="J31" s="2" t="s">
        <v>30</v>
      </c>
      <c r="K31" s="2" t="s">
        <v>30</v>
      </c>
      <c r="L31" s="2" t="s">
        <v>327</v>
      </c>
      <c r="M31" s="2" t="s">
        <v>42</v>
      </c>
      <c r="N31" s="2" t="s">
        <v>438</v>
      </c>
      <c r="O31" s="2" t="s">
        <v>135</v>
      </c>
      <c r="P31" s="2" t="s">
        <v>2137</v>
      </c>
      <c r="Q31" s="2" t="s">
        <v>174</v>
      </c>
      <c r="R31" s="2" t="s">
        <v>406</v>
      </c>
      <c r="S31" s="2" t="s">
        <v>34</v>
      </c>
      <c r="T31" s="139">
        <v>4.0220000000000002</v>
      </c>
      <c r="U31" s="2" t="s">
        <v>2203</v>
      </c>
      <c r="V31" s="161">
        <v>5.7500000000000002E-2</v>
      </c>
      <c r="W31" s="153">
        <v>6.4329999999999998E-2</v>
      </c>
      <c r="X31" s="4" t="s">
        <v>412</v>
      </c>
      <c r="Y31" s="4" t="s">
        <v>135</v>
      </c>
      <c r="Z31" s="139">
        <v>2798000</v>
      </c>
      <c r="AA31" s="148">
        <v>1</v>
      </c>
      <c r="AB31" s="165">
        <v>97.51</v>
      </c>
      <c r="AD31" s="139">
        <v>2728.33</v>
      </c>
      <c r="AG31" s="2" t="s">
        <v>36</v>
      </c>
      <c r="AH31" s="153">
        <v>5.3299999999999997E-3</v>
      </c>
      <c r="AI31" s="153">
        <v>9.4794872541821701E-3</v>
      </c>
      <c r="AJ31" s="153">
        <v>1.32224051247556E-3</v>
      </c>
    </row>
    <row r="32" spans="1:36">
      <c r="A32" s="2">
        <v>418</v>
      </c>
      <c r="B32" s="2">
        <v>418</v>
      </c>
      <c r="C32" s="2" t="s">
        <v>2204</v>
      </c>
      <c r="D32" s="2" t="s">
        <v>2205</v>
      </c>
      <c r="E32" s="4" t="s">
        <v>1449</v>
      </c>
      <c r="F32" s="2" t="s">
        <v>2206</v>
      </c>
      <c r="G32" s="2" t="s">
        <v>2207</v>
      </c>
      <c r="H32" s="2" t="s">
        <v>321</v>
      </c>
      <c r="I32" s="2" t="s">
        <v>967</v>
      </c>
      <c r="J32" s="2" t="s">
        <v>30</v>
      </c>
      <c r="K32" s="2" t="s">
        <v>30</v>
      </c>
      <c r="L32" s="2" t="s">
        <v>327</v>
      </c>
      <c r="M32" s="2" t="s">
        <v>42</v>
      </c>
      <c r="N32" s="2" t="s">
        <v>462</v>
      </c>
      <c r="O32" s="2" t="s">
        <v>135</v>
      </c>
      <c r="P32" s="2" t="s">
        <v>2122</v>
      </c>
      <c r="Q32" s="2" t="s">
        <v>174</v>
      </c>
      <c r="R32" s="2" t="s">
        <v>406</v>
      </c>
      <c r="S32" s="2" t="s">
        <v>34</v>
      </c>
      <c r="T32" s="139">
        <v>5.14</v>
      </c>
      <c r="U32" s="2" t="s">
        <v>2208</v>
      </c>
      <c r="V32" s="161">
        <v>2.5499999999999998E-2</v>
      </c>
      <c r="W32" s="153">
        <v>6.0060000000000002E-2</v>
      </c>
      <c r="X32" s="4" t="s">
        <v>412</v>
      </c>
      <c r="Y32" s="4" t="s">
        <v>135</v>
      </c>
      <c r="Z32" s="139">
        <v>2921934.64</v>
      </c>
      <c r="AA32" s="148">
        <v>1</v>
      </c>
      <c r="AB32" s="165">
        <v>84.61</v>
      </c>
      <c r="AD32" s="139">
        <v>2472.2489999999998</v>
      </c>
      <c r="AG32" s="2" t="s">
        <v>36</v>
      </c>
      <c r="AH32" s="153">
        <v>1.6850000000000001E-3</v>
      </c>
      <c r="AI32" s="153">
        <v>8.5897430458467192E-3</v>
      </c>
      <c r="AJ32" s="153">
        <v>1.1981350828825601E-3</v>
      </c>
    </row>
    <row r="33" spans="1:36">
      <c r="A33" s="2">
        <v>418</v>
      </c>
      <c r="B33" s="2">
        <v>418</v>
      </c>
      <c r="C33" s="2" t="s">
        <v>2204</v>
      </c>
      <c r="D33" s="2" t="s">
        <v>2205</v>
      </c>
      <c r="E33" s="4" t="s">
        <v>1449</v>
      </c>
      <c r="F33" s="2" t="s">
        <v>2209</v>
      </c>
      <c r="G33" s="2" t="s">
        <v>2210</v>
      </c>
      <c r="H33" s="2" t="s">
        <v>321</v>
      </c>
      <c r="I33" s="2" t="s">
        <v>755</v>
      </c>
      <c r="J33" s="2" t="s">
        <v>30</v>
      </c>
      <c r="K33" s="2" t="s">
        <v>30</v>
      </c>
      <c r="L33" s="2" t="s">
        <v>327</v>
      </c>
      <c r="M33" s="2" t="s">
        <v>42</v>
      </c>
      <c r="N33" s="2" t="s">
        <v>462</v>
      </c>
      <c r="O33" s="2" t="s">
        <v>135</v>
      </c>
      <c r="P33" s="2" t="s">
        <v>2122</v>
      </c>
      <c r="Q33" s="2" t="s">
        <v>174</v>
      </c>
      <c r="R33" s="2" t="s">
        <v>406</v>
      </c>
      <c r="S33" s="2" t="s">
        <v>34</v>
      </c>
      <c r="T33" s="139">
        <v>3.9689999999999999</v>
      </c>
      <c r="U33" s="2" t="s">
        <v>2211</v>
      </c>
      <c r="V33" s="161">
        <v>5.0000000000000001E-3</v>
      </c>
      <c r="W33" s="153">
        <v>3.1890000000000002E-2</v>
      </c>
      <c r="X33" s="4" t="s">
        <v>412</v>
      </c>
      <c r="Y33" s="4" t="s">
        <v>135</v>
      </c>
      <c r="Z33" s="139">
        <v>3417174.82</v>
      </c>
      <c r="AA33" s="148">
        <v>1</v>
      </c>
      <c r="AB33" s="165">
        <v>103.53</v>
      </c>
      <c r="AD33" s="139">
        <v>3537.8009999999999</v>
      </c>
      <c r="AG33" s="2" t="s">
        <v>36</v>
      </c>
      <c r="AH33" s="153">
        <v>2.1229999999999999E-3</v>
      </c>
      <c r="AI33" s="153">
        <v>1.22919671776302E-2</v>
      </c>
      <c r="AJ33" s="153">
        <v>1.71453756352824E-3</v>
      </c>
    </row>
    <row r="34" spans="1:36">
      <c r="A34" s="2">
        <v>418</v>
      </c>
      <c r="B34" s="2">
        <v>418</v>
      </c>
      <c r="C34" s="2" t="s">
        <v>2204</v>
      </c>
      <c r="D34" s="2" t="s">
        <v>2205</v>
      </c>
      <c r="E34" s="4" t="s">
        <v>1449</v>
      </c>
      <c r="F34" s="2" t="s">
        <v>2212</v>
      </c>
      <c r="G34" s="2" t="s">
        <v>2213</v>
      </c>
      <c r="H34" s="2" t="s">
        <v>321</v>
      </c>
      <c r="I34" s="2" t="s">
        <v>755</v>
      </c>
      <c r="J34" s="2" t="s">
        <v>30</v>
      </c>
      <c r="K34" s="2" t="s">
        <v>30</v>
      </c>
      <c r="L34" s="2" t="s">
        <v>327</v>
      </c>
      <c r="M34" s="2" t="s">
        <v>42</v>
      </c>
      <c r="N34" s="2" t="s">
        <v>462</v>
      </c>
      <c r="O34" s="2" t="s">
        <v>135</v>
      </c>
      <c r="P34" s="2" t="s">
        <v>2122</v>
      </c>
      <c r="Q34" s="2" t="s">
        <v>174</v>
      </c>
      <c r="R34" s="2" t="s">
        <v>406</v>
      </c>
      <c r="S34" s="2" t="s">
        <v>34</v>
      </c>
      <c r="T34" s="139">
        <v>5.1369999999999996</v>
      </c>
      <c r="U34" s="2" t="s">
        <v>2214</v>
      </c>
      <c r="V34" s="161">
        <v>5.8999999999999999E-3</v>
      </c>
      <c r="W34" s="153">
        <v>3.3239999999999999E-2</v>
      </c>
      <c r="X34" s="4" t="s">
        <v>412</v>
      </c>
      <c r="Y34" s="4" t="s">
        <v>135</v>
      </c>
      <c r="Z34" s="139">
        <v>4000000</v>
      </c>
      <c r="AA34" s="148">
        <v>1</v>
      </c>
      <c r="AB34" s="165">
        <v>97.54</v>
      </c>
      <c r="AD34" s="139">
        <v>3901.6</v>
      </c>
      <c r="AG34" s="2" t="s">
        <v>36</v>
      </c>
      <c r="AH34" s="153">
        <v>2.856E-3</v>
      </c>
      <c r="AI34" s="153">
        <v>1.3555973867571699E-2</v>
      </c>
      <c r="AJ34" s="153">
        <v>1.89084676767254E-3</v>
      </c>
    </row>
    <row r="35" spans="1:36">
      <c r="A35" s="2">
        <v>418</v>
      </c>
      <c r="B35" s="2">
        <v>418</v>
      </c>
      <c r="C35" s="2" t="s">
        <v>2204</v>
      </c>
      <c r="D35" s="2" t="s">
        <v>2205</v>
      </c>
      <c r="E35" s="4" t="s">
        <v>1449</v>
      </c>
      <c r="F35" s="2" t="s">
        <v>2215</v>
      </c>
      <c r="G35" s="2" t="s">
        <v>2216</v>
      </c>
      <c r="H35" s="2" t="s">
        <v>321</v>
      </c>
      <c r="I35" s="2" t="s">
        <v>755</v>
      </c>
      <c r="J35" s="2" t="s">
        <v>30</v>
      </c>
      <c r="K35" s="2" t="s">
        <v>30</v>
      </c>
      <c r="L35" s="2" t="s">
        <v>327</v>
      </c>
      <c r="M35" s="2" t="s">
        <v>42</v>
      </c>
      <c r="N35" s="2" t="s">
        <v>462</v>
      </c>
      <c r="O35" s="2" t="s">
        <v>135</v>
      </c>
      <c r="P35" s="2" t="s">
        <v>2122</v>
      </c>
      <c r="Q35" s="2" t="s">
        <v>174</v>
      </c>
      <c r="R35" s="2" t="s">
        <v>406</v>
      </c>
      <c r="S35" s="2" t="s">
        <v>34</v>
      </c>
      <c r="T35" s="139">
        <v>0.85199999999999998</v>
      </c>
      <c r="U35" s="2" t="s">
        <v>2217</v>
      </c>
      <c r="V35" s="161">
        <v>4.7500000000000001E-2</v>
      </c>
      <c r="W35" s="153">
        <v>2.555E-2</v>
      </c>
      <c r="X35" s="4" t="s">
        <v>412</v>
      </c>
      <c r="Y35" s="4" t="s">
        <v>135</v>
      </c>
      <c r="Z35" s="139">
        <v>5484052.1100000003</v>
      </c>
      <c r="AA35" s="148">
        <v>1</v>
      </c>
      <c r="AB35" s="165">
        <v>142.99</v>
      </c>
      <c r="AD35" s="139">
        <v>7841.6459999999997</v>
      </c>
      <c r="AG35" s="2" t="s">
        <v>36</v>
      </c>
      <c r="AH35" s="153">
        <v>5.7390000000000002E-3</v>
      </c>
      <c r="AI35" s="153">
        <v>2.7245527418039699E-2</v>
      </c>
      <c r="AJ35" s="153">
        <v>3.8003258161460399E-3</v>
      </c>
    </row>
    <row r="36" spans="1:36">
      <c r="A36" s="2">
        <v>418</v>
      </c>
      <c r="B36" s="2">
        <v>418</v>
      </c>
      <c r="C36" s="2" t="s">
        <v>2218</v>
      </c>
      <c r="D36" s="2" t="s">
        <v>2219</v>
      </c>
      <c r="E36" s="4" t="s">
        <v>1449</v>
      </c>
      <c r="F36" s="2" t="s">
        <v>2220</v>
      </c>
      <c r="G36" s="2" t="s">
        <v>2221</v>
      </c>
      <c r="H36" s="2" t="s">
        <v>321</v>
      </c>
      <c r="I36" s="2" t="s">
        <v>755</v>
      </c>
      <c r="J36" s="2" t="s">
        <v>30</v>
      </c>
      <c r="K36" s="2" t="s">
        <v>298</v>
      </c>
      <c r="L36" s="2" t="s">
        <v>327</v>
      </c>
      <c r="M36" s="2" t="s">
        <v>42</v>
      </c>
      <c r="N36" s="2" t="s">
        <v>463</v>
      </c>
      <c r="O36" s="2" t="s">
        <v>135</v>
      </c>
      <c r="P36" s="2" t="s">
        <v>2110</v>
      </c>
      <c r="Q36" s="2" t="s">
        <v>174</v>
      </c>
      <c r="R36" s="2" t="s">
        <v>406</v>
      </c>
      <c r="S36" s="2" t="s">
        <v>34</v>
      </c>
      <c r="T36" s="139">
        <v>2.2320000000000002</v>
      </c>
      <c r="U36" s="2" t="s">
        <v>1475</v>
      </c>
      <c r="V36" s="161">
        <v>3.2800000000000003E-2</v>
      </c>
      <c r="W36" s="153">
        <v>4.3990000000000001E-2</v>
      </c>
      <c r="X36" s="4" t="s">
        <v>412</v>
      </c>
      <c r="Y36" s="4" t="s">
        <v>135</v>
      </c>
      <c r="Z36" s="139">
        <v>3320799.14</v>
      </c>
      <c r="AA36" s="148">
        <v>1</v>
      </c>
      <c r="AB36" s="165">
        <v>115.06</v>
      </c>
      <c r="AD36" s="139">
        <v>3820.9110000000001</v>
      </c>
      <c r="AG36" s="2" t="s">
        <v>36</v>
      </c>
      <c r="AH36" s="153">
        <v>2.0739999999999999E-3</v>
      </c>
      <c r="AI36" s="153">
        <v>1.32756244400517E-2</v>
      </c>
      <c r="AJ36" s="153">
        <v>1.8517423983351799E-3</v>
      </c>
    </row>
    <row r="37" spans="1:36">
      <c r="A37" s="2">
        <v>418</v>
      </c>
      <c r="B37" s="2">
        <v>418</v>
      </c>
      <c r="C37" s="2" t="s">
        <v>2218</v>
      </c>
      <c r="D37" s="2" t="s">
        <v>2219</v>
      </c>
      <c r="E37" s="4" t="s">
        <v>1449</v>
      </c>
      <c r="F37" s="2" t="s">
        <v>2222</v>
      </c>
      <c r="G37" s="2" t="s">
        <v>2223</v>
      </c>
      <c r="H37" s="2" t="s">
        <v>321</v>
      </c>
      <c r="I37" s="2" t="s">
        <v>755</v>
      </c>
      <c r="J37" s="2" t="s">
        <v>30</v>
      </c>
      <c r="K37" s="2" t="s">
        <v>298</v>
      </c>
      <c r="L37" s="2" t="s">
        <v>327</v>
      </c>
      <c r="M37" s="2" t="s">
        <v>42</v>
      </c>
      <c r="N37" s="2" t="s">
        <v>463</v>
      </c>
      <c r="O37" s="2" t="s">
        <v>135</v>
      </c>
      <c r="P37" s="2" t="s">
        <v>2110</v>
      </c>
      <c r="Q37" s="2" t="s">
        <v>174</v>
      </c>
      <c r="R37" s="2" t="s">
        <v>406</v>
      </c>
      <c r="S37" s="2" t="s">
        <v>34</v>
      </c>
      <c r="T37" s="139">
        <v>1.863</v>
      </c>
      <c r="U37" s="2" t="s">
        <v>2224</v>
      </c>
      <c r="V37" s="161">
        <v>0.04</v>
      </c>
      <c r="W37" s="153">
        <v>4.0710000000000003E-2</v>
      </c>
      <c r="X37" s="4" t="s">
        <v>412</v>
      </c>
      <c r="Y37" s="4" t="s">
        <v>135</v>
      </c>
      <c r="Z37" s="139">
        <v>6054880.2599999998</v>
      </c>
      <c r="AA37" s="148">
        <v>1</v>
      </c>
      <c r="AB37" s="165">
        <v>116.2</v>
      </c>
      <c r="AD37" s="139">
        <v>7035.7709999999997</v>
      </c>
      <c r="AG37" s="2" t="s">
        <v>36</v>
      </c>
      <c r="AH37" s="153">
        <v>2.921E-3</v>
      </c>
      <c r="AI37" s="153">
        <v>2.4445541814927502E-2</v>
      </c>
      <c r="AJ37" s="153">
        <v>3.4097715277640502E-3</v>
      </c>
    </row>
    <row r="38" spans="1:36">
      <c r="A38" s="2">
        <v>418</v>
      </c>
      <c r="B38" s="2">
        <v>418</v>
      </c>
      <c r="C38" s="2" t="s">
        <v>2225</v>
      </c>
      <c r="D38" s="2" t="s">
        <v>2226</v>
      </c>
      <c r="E38" s="4" t="s">
        <v>1449</v>
      </c>
      <c r="F38" s="2" t="s">
        <v>2227</v>
      </c>
      <c r="G38" s="2" t="s">
        <v>2228</v>
      </c>
      <c r="H38" s="2" t="s">
        <v>321</v>
      </c>
      <c r="I38" s="2" t="s">
        <v>755</v>
      </c>
      <c r="J38" s="2" t="s">
        <v>30</v>
      </c>
      <c r="K38" s="2" t="s">
        <v>30</v>
      </c>
      <c r="L38" s="2" t="s">
        <v>327</v>
      </c>
      <c r="M38" s="2" t="s">
        <v>42</v>
      </c>
      <c r="N38" s="2" t="s">
        <v>446</v>
      </c>
      <c r="O38" s="2" t="s">
        <v>135</v>
      </c>
      <c r="P38" s="2" t="s">
        <v>173</v>
      </c>
      <c r="Q38" s="2" t="s">
        <v>174</v>
      </c>
      <c r="R38" s="2" t="s">
        <v>406</v>
      </c>
      <c r="S38" s="2" t="s">
        <v>34</v>
      </c>
      <c r="T38" s="139">
        <v>3.9830000000000001</v>
      </c>
      <c r="U38" s="2" t="s">
        <v>2229</v>
      </c>
      <c r="V38" s="161">
        <v>2E-3</v>
      </c>
      <c r="W38" s="153">
        <v>2.5190000000000001E-2</v>
      </c>
      <c r="X38" s="4" t="s">
        <v>412</v>
      </c>
      <c r="Y38" s="4" t="s">
        <v>135</v>
      </c>
      <c r="Z38" s="139">
        <v>3199999.87</v>
      </c>
      <c r="AA38" s="148">
        <v>1</v>
      </c>
      <c r="AB38" s="165">
        <v>102.6</v>
      </c>
      <c r="AD38" s="139">
        <v>3283.2</v>
      </c>
      <c r="AG38" s="2" t="s">
        <v>36</v>
      </c>
      <c r="AH38" s="153">
        <v>8.8000000000000003E-4</v>
      </c>
      <c r="AI38" s="153">
        <v>1.1407364054212501E-2</v>
      </c>
      <c r="AJ38" s="153">
        <v>1.5911492350372499E-3</v>
      </c>
    </row>
    <row r="39" spans="1:36">
      <c r="A39" s="2">
        <v>418</v>
      </c>
      <c r="B39" s="2">
        <v>418</v>
      </c>
      <c r="C39" s="2" t="s">
        <v>2225</v>
      </c>
      <c r="D39" s="2" t="s">
        <v>2226</v>
      </c>
      <c r="E39" s="4" t="s">
        <v>1449</v>
      </c>
      <c r="F39" s="2" t="s">
        <v>2230</v>
      </c>
      <c r="G39" s="2" t="s">
        <v>2231</v>
      </c>
      <c r="H39" s="2" t="s">
        <v>321</v>
      </c>
      <c r="I39" s="2" t="s">
        <v>755</v>
      </c>
      <c r="J39" s="2" t="s">
        <v>30</v>
      </c>
      <c r="K39" s="2" t="s">
        <v>30</v>
      </c>
      <c r="L39" s="2" t="s">
        <v>327</v>
      </c>
      <c r="M39" s="2" t="s">
        <v>42</v>
      </c>
      <c r="N39" s="2" t="s">
        <v>446</v>
      </c>
      <c r="O39" s="2" t="s">
        <v>135</v>
      </c>
      <c r="P39" s="2" t="s">
        <v>2106</v>
      </c>
      <c r="Q39" s="2" t="s">
        <v>174</v>
      </c>
      <c r="R39" s="2" t="s">
        <v>406</v>
      </c>
      <c r="S39" s="2" t="s">
        <v>34</v>
      </c>
      <c r="T39" s="139">
        <v>3.87</v>
      </c>
      <c r="U39" s="2" t="s">
        <v>2232</v>
      </c>
      <c r="V39" s="161">
        <v>3.1699999999999999E-2</v>
      </c>
      <c r="W39" s="153">
        <v>3.0759999999999999E-2</v>
      </c>
      <c r="X39" s="4" t="s">
        <v>412</v>
      </c>
      <c r="Y39" s="4" t="s">
        <v>135</v>
      </c>
      <c r="Z39" s="139">
        <v>3800000</v>
      </c>
      <c r="AA39" s="148">
        <v>1</v>
      </c>
      <c r="AB39" s="165">
        <v>110.29</v>
      </c>
      <c r="AD39" s="139">
        <v>4191.0200000000004</v>
      </c>
      <c r="AG39" s="2" t="s">
        <v>36</v>
      </c>
      <c r="AH39" s="153">
        <v>4.4999999999999997E-3</v>
      </c>
      <c r="AI39" s="153">
        <v>1.4561553618636E-2</v>
      </c>
      <c r="AJ39" s="153">
        <v>2.03110944747051E-3</v>
      </c>
    </row>
    <row r="40" spans="1:36">
      <c r="A40" s="2">
        <v>418</v>
      </c>
      <c r="B40" s="2">
        <v>418</v>
      </c>
      <c r="C40" s="2" t="s">
        <v>2233</v>
      </c>
      <c r="D40" s="2" t="s">
        <v>2234</v>
      </c>
      <c r="E40" s="4" t="s">
        <v>1449</v>
      </c>
      <c r="F40" s="2" t="s">
        <v>2235</v>
      </c>
      <c r="G40" s="2" t="s">
        <v>2236</v>
      </c>
      <c r="H40" s="2" t="s">
        <v>321</v>
      </c>
      <c r="I40" s="2" t="s">
        <v>755</v>
      </c>
      <c r="J40" s="2" t="s">
        <v>30</v>
      </c>
      <c r="K40" s="2" t="s">
        <v>30</v>
      </c>
      <c r="L40" s="2" t="s">
        <v>327</v>
      </c>
      <c r="M40" s="2" t="s">
        <v>42</v>
      </c>
      <c r="N40" s="2" t="s">
        <v>438</v>
      </c>
      <c r="O40" s="2" t="s">
        <v>135</v>
      </c>
      <c r="P40" s="2" t="s">
        <v>2110</v>
      </c>
      <c r="Q40" s="2" t="s">
        <v>174</v>
      </c>
      <c r="R40" s="2" t="s">
        <v>406</v>
      </c>
      <c r="S40" s="2" t="s">
        <v>34</v>
      </c>
      <c r="T40" s="139">
        <v>5.843</v>
      </c>
      <c r="U40" s="2" t="s">
        <v>2237</v>
      </c>
      <c r="V40" s="161">
        <v>3.3000000000000002E-2</v>
      </c>
      <c r="W40" s="153">
        <v>4.2569999999999997E-2</v>
      </c>
      <c r="X40" s="4" t="s">
        <v>412</v>
      </c>
      <c r="Y40" s="4" t="s">
        <v>135</v>
      </c>
      <c r="Z40" s="139">
        <v>4452760.33</v>
      </c>
      <c r="AA40" s="148">
        <v>1</v>
      </c>
      <c r="AB40" s="165">
        <v>101.08</v>
      </c>
      <c r="AD40" s="139">
        <v>4500.8500000000004</v>
      </c>
      <c r="AG40" s="2" t="s">
        <v>36</v>
      </c>
      <c r="AH40" s="153">
        <v>3.5560000000000001E-3</v>
      </c>
      <c r="AI40" s="153">
        <v>1.56380476986103E-2</v>
      </c>
      <c r="AJ40" s="153">
        <v>2.1812635692933101E-3</v>
      </c>
    </row>
    <row r="41" spans="1:36">
      <c r="A41" s="2">
        <v>418</v>
      </c>
      <c r="B41" s="2">
        <v>418</v>
      </c>
      <c r="C41" s="2" t="s">
        <v>1791</v>
      </c>
      <c r="D41" s="2" t="s">
        <v>1792</v>
      </c>
      <c r="E41" s="4" t="s">
        <v>1449</v>
      </c>
      <c r="F41" s="2" t="s">
        <v>2238</v>
      </c>
      <c r="G41" s="2" t="s">
        <v>2239</v>
      </c>
      <c r="H41" s="2" t="s">
        <v>321</v>
      </c>
      <c r="I41" s="2" t="s">
        <v>967</v>
      </c>
      <c r="J41" s="2" t="s">
        <v>30</v>
      </c>
      <c r="K41" s="2" t="s">
        <v>30</v>
      </c>
      <c r="L41" s="2" t="s">
        <v>327</v>
      </c>
      <c r="M41" s="2" t="s">
        <v>31</v>
      </c>
      <c r="N41" s="2" t="s">
        <v>452</v>
      </c>
      <c r="O41" s="2" t="s">
        <v>135</v>
      </c>
      <c r="P41" s="2" t="s">
        <v>2110</v>
      </c>
      <c r="Q41" s="2" t="s">
        <v>414</v>
      </c>
      <c r="R41" s="2" t="s">
        <v>406</v>
      </c>
      <c r="S41" s="2" t="s">
        <v>34</v>
      </c>
      <c r="T41" s="139">
        <v>5.33</v>
      </c>
      <c r="U41" s="2" t="s">
        <v>2240</v>
      </c>
      <c r="V41" s="161">
        <v>6.3799999999999996E-2</v>
      </c>
      <c r="W41" s="153">
        <v>6.5540000000000001E-2</v>
      </c>
      <c r="X41" s="4" t="s">
        <v>412</v>
      </c>
      <c r="Y41" s="4" t="s">
        <v>135</v>
      </c>
      <c r="Z41" s="139">
        <v>3780000</v>
      </c>
      <c r="AA41" s="148">
        <v>1</v>
      </c>
      <c r="AB41" s="165">
        <v>101.21</v>
      </c>
      <c r="AD41" s="139">
        <v>3825.7379999999998</v>
      </c>
      <c r="AG41" s="2" t="s">
        <v>36</v>
      </c>
      <c r="AH41" s="153">
        <v>3.7799999999999999E-3</v>
      </c>
      <c r="AI41" s="153">
        <v>1.3292393979950801E-2</v>
      </c>
      <c r="AJ41" s="153">
        <v>1.8540814874056801E-3</v>
      </c>
    </row>
    <row r="42" spans="1:36">
      <c r="A42" s="2">
        <v>418</v>
      </c>
      <c r="B42" s="2">
        <v>418</v>
      </c>
      <c r="C42" s="2" t="s">
        <v>1811</v>
      </c>
      <c r="D42" s="2" t="s">
        <v>1812</v>
      </c>
      <c r="E42" s="4" t="s">
        <v>1449</v>
      </c>
      <c r="F42" s="2" t="s">
        <v>2241</v>
      </c>
      <c r="G42" s="2" t="s">
        <v>2242</v>
      </c>
      <c r="H42" s="2" t="s">
        <v>321</v>
      </c>
      <c r="I42" s="2" t="s">
        <v>755</v>
      </c>
      <c r="J42" s="2" t="s">
        <v>30</v>
      </c>
      <c r="K42" s="2" t="s">
        <v>30</v>
      </c>
      <c r="L42" s="2" t="s">
        <v>327</v>
      </c>
      <c r="M42" s="2" t="s">
        <v>42</v>
      </c>
      <c r="N42" s="2" t="s">
        <v>462</v>
      </c>
      <c r="O42" s="2" t="s">
        <v>135</v>
      </c>
      <c r="P42" s="2" t="s">
        <v>2110</v>
      </c>
      <c r="Q42" s="2" t="s">
        <v>174</v>
      </c>
      <c r="R42" s="2" t="s">
        <v>406</v>
      </c>
      <c r="S42" s="2" t="s">
        <v>34</v>
      </c>
      <c r="T42" s="139">
        <v>3.8849999999999998</v>
      </c>
      <c r="U42" s="2" t="s">
        <v>2243</v>
      </c>
      <c r="V42" s="161">
        <v>3.6499999999999998E-2</v>
      </c>
      <c r="W42" s="153">
        <v>3.2820000000000002E-2</v>
      </c>
      <c r="X42" s="4" t="s">
        <v>412</v>
      </c>
      <c r="Y42" s="4" t="s">
        <v>135</v>
      </c>
      <c r="Z42" s="139">
        <v>2240000</v>
      </c>
      <c r="AA42" s="148">
        <v>1</v>
      </c>
      <c r="AB42" s="165">
        <v>108.95</v>
      </c>
      <c r="AD42" s="139">
        <v>2440.48</v>
      </c>
      <c r="AG42" s="2" t="s">
        <v>36</v>
      </c>
      <c r="AH42" s="153">
        <v>6.8700000000000002E-3</v>
      </c>
      <c r="AI42" s="153">
        <v>8.4793631085532603E-3</v>
      </c>
      <c r="AJ42" s="153">
        <v>1.18273880448264E-3</v>
      </c>
    </row>
    <row r="43" spans="1:36">
      <c r="A43" s="2">
        <v>418</v>
      </c>
      <c r="B43" s="2">
        <v>418</v>
      </c>
      <c r="C43" s="2" t="s">
        <v>1811</v>
      </c>
      <c r="D43" s="2" t="s">
        <v>1812</v>
      </c>
      <c r="E43" s="4" t="s">
        <v>1449</v>
      </c>
      <c r="F43" s="2" t="s">
        <v>2244</v>
      </c>
      <c r="G43" s="2" t="s">
        <v>2245</v>
      </c>
      <c r="H43" s="2" t="s">
        <v>321</v>
      </c>
      <c r="I43" s="2" t="s">
        <v>755</v>
      </c>
      <c r="J43" s="2" t="s">
        <v>30</v>
      </c>
      <c r="K43" s="2" t="s">
        <v>30</v>
      </c>
      <c r="L43" s="2" t="s">
        <v>327</v>
      </c>
      <c r="M43" s="2" t="s">
        <v>42</v>
      </c>
      <c r="N43" s="2" t="s">
        <v>462</v>
      </c>
      <c r="O43" s="2" t="s">
        <v>135</v>
      </c>
      <c r="P43" s="2" t="s">
        <v>1489</v>
      </c>
      <c r="Q43" s="2" t="s">
        <v>174</v>
      </c>
      <c r="R43" s="2" t="s">
        <v>406</v>
      </c>
      <c r="S43" s="2" t="s">
        <v>34</v>
      </c>
      <c r="T43" s="139">
        <v>3.1960000000000002</v>
      </c>
      <c r="U43" s="2" t="s">
        <v>1455</v>
      </c>
      <c r="V43" s="161">
        <v>2.7E-2</v>
      </c>
      <c r="W43" s="153">
        <v>3.3169999999999998E-2</v>
      </c>
      <c r="X43" s="4" t="s">
        <v>412</v>
      </c>
      <c r="Y43" s="4" t="s">
        <v>135</v>
      </c>
      <c r="Z43" s="139">
        <v>1999000</v>
      </c>
      <c r="AA43" s="148">
        <v>1</v>
      </c>
      <c r="AB43" s="165">
        <v>105.81</v>
      </c>
      <c r="AD43" s="139">
        <v>2115.1419999999998</v>
      </c>
      <c r="AG43" s="2" t="s">
        <v>36</v>
      </c>
      <c r="AH43" s="153">
        <v>4.568E-3</v>
      </c>
      <c r="AI43" s="153">
        <v>7.3489871649082402E-3</v>
      </c>
      <c r="AJ43" s="153">
        <v>1.02506900368663E-3</v>
      </c>
    </row>
    <row r="44" spans="1:36">
      <c r="A44" s="2">
        <v>418</v>
      </c>
      <c r="B44" s="2">
        <v>418</v>
      </c>
      <c r="C44" s="2" t="s">
        <v>1815</v>
      </c>
      <c r="D44" s="2" t="s">
        <v>1816</v>
      </c>
      <c r="E44" s="4" t="s">
        <v>1449</v>
      </c>
      <c r="F44" s="2" t="s">
        <v>2246</v>
      </c>
      <c r="G44" s="2" t="s">
        <v>2247</v>
      </c>
      <c r="H44" s="2" t="s">
        <v>321</v>
      </c>
      <c r="I44" s="2" t="s">
        <v>755</v>
      </c>
      <c r="J44" s="2" t="s">
        <v>30</v>
      </c>
      <c r="K44" s="2" t="s">
        <v>30</v>
      </c>
      <c r="L44" s="2" t="s">
        <v>327</v>
      </c>
      <c r="M44" s="2" t="s">
        <v>42</v>
      </c>
      <c r="N44" s="2" t="s">
        <v>443</v>
      </c>
      <c r="O44" s="2" t="s">
        <v>135</v>
      </c>
      <c r="P44" s="2" t="s">
        <v>2122</v>
      </c>
      <c r="Q44" s="2" t="s">
        <v>174</v>
      </c>
      <c r="R44" s="2" t="s">
        <v>406</v>
      </c>
      <c r="S44" s="2" t="s">
        <v>34</v>
      </c>
      <c r="T44" s="139">
        <v>4.5369999999999999</v>
      </c>
      <c r="U44" s="2" t="s">
        <v>2248</v>
      </c>
      <c r="V44" s="161">
        <v>4.4000000000000003E-3</v>
      </c>
      <c r="W44" s="153">
        <v>2.7050000000000001E-2</v>
      </c>
      <c r="X44" s="4" t="s">
        <v>412</v>
      </c>
      <c r="Y44" s="4" t="s">
        <v>135</v>
      </c>
      <c r="Z44" s="139">
        <v>3783999.71</v>
      </c>
      <c r="AA44" s="148">
        <v>1</v>
      </c>
      <c r="AB44" s="165">
        <v>104.2</v>
      </c>
      <c r="AD44" s="139">
        <v>3942.9279999999999</v>
      </c>
      <c r="AG44" s="2" t="s">
        <v>36</v>
      </c>
      <c r="AH44" s="153">
        <v>4.4359999999999998E-3</v>
      </c>
      <c r="AI44" s="153">
        <v>1.3699565520138599E-2</v>
      </c>
      <c r="AJ44" s="153">
        <v>1.9108755619718699E-3</v>
      </c>
    </row>
    <row r="45" spans="1:36">
      <c r="A45" s="2">
        <v>418</v>
      </c>
      <c r="B45" s="2">
        <v>418</v>
      </c>
      <c r="C45" s="2" t="s">
        <v>2249</v>
      </c>
      <c r="D45" s="2" t="s">
        <v>2250</v>
      </c>
      <c r="E45" s="4" t="s">
        <v>1449</v>
      </c>
      <c r="F45" s="2" t="s">
        <v>2251</v>
      </c>
      <c r="G45" s="2" t="s">
        <v>2252</v>
      </c>
      <c r="H45" s="2" t="s">
        <v>321</v>
      </c>
      <c r="I45" s="2" t="s">
        <v>967</v>
      </c>
      <c r="J45" s="2" t="s">
        <v>30</v>
      </c>
      <c r="K45" s="2" t="s">
        <v>30</v>
      </c>
      <c r="L45" s="2" t="s">
        <v>327</v>
      </c>
      <c r="M45" s="2" t="s">
        <v>31</v>
      </c>
      <c r="N45" s="2" t="s">
        <v>443</v>
      </c>
      <c r="O45" s="2" t="s">
        <v>135</v>
      </c>
      <c r="P45" s="2" t="s">
        <v>2106</v>
      </c>
      <c r="Q45" s="2" t="s">
        <v>174</v>
      </c>
      <c r="R45" s="2" t="s">
        <v>406</v>
      </c>
      <c r="S45" s="2" t="s">
        <v>34</v>
      </c>
      <c r="T45" s="139">
        <v>8.6649999999999991</v>
      </c>
      <c r="U45" s="2" t="s">
        <v>2253</v>
      </c>
      <c r="V45" s="161">
        <v>6.0199999999999997E-2</v>
      </c>
      <c r="W45" s="153">
        <v>5.9959999999999999E-2</v>
      </c>
      <c r="X45" s="4" t="s">
        <v>412</v>
      </c>
      <c r="Y45" s="4" t="s">
        <v>135</v>
      </c>
      <c r="Z45" s="139">
        <v>3799000</v>
      </c>
      <c r="AA45" s="148">
        <v>1</v>
      </c>
      <c r="AB45" s="165">
        <v>102.28</v>
      </c>
      <c r="AD45" s="139">
        <v>3885.6170000000002</v>
      </c>
      <c r="AG45" s="2" t="s">
        <v>36</v>
      </c>
      <c r="AH45" s="153">
        <v>7.5979999999999997E-3</v>
      </c>
      <c r="AI45" s="153">
        <v>1.35004421833574E-2</v>
      </c>
      <c r="AJ45" s="153">
        <v>1.88310096448452E-3</v>
      </c>
    </row>
    <row r="46" spans="1:36">
      <c r="A46" s="2">
        <v>418</v>
      </c>
      <c r="B46" s="2">
        <v>418</v>
      </c>
      <c r="C46" s="2" t="s">
        <v>1819</v>
      </c>
      <c r="D46" s="2" t="s">
        <v>1820</v>
      </c>
      <c r="E46" s="4" t="s">
        <v>1449</v>
      </c>
      <c r="F46" s="2" t="s">
        <v>2254</v>
      </c>
      <c r="G46" s="2" t="s">
        <v>2255</v>
      </c>
      <c r="H46" s="2" t="s">
        <v>321</v>
      </c>
      <c r="I46" s="2" t="s">
        <v>967</v>
      </c>
      <c r="J46" s="2" t="s">
        <v>30</v>
      </c>
      <c r="K46" s="2" t="s">
        <v>30</v>
      </c>
      <c r="L46" s="2" t="s">
        <v>327</v>
      </c>
      <c r="M46" s="2" t="s">
        <v>42</v>
      </c>
      <c r="N46" s="2" t="s">
        <v>443</v>
      </c>
      <c r="O46" s="2" t="s">
        <v>135</v>
      </c>
      <c r="P46" s="2" t="s">
        <v>2122</v>
      </c>
      <c r="Q46" s="2" t="s">
        <v>414</v>
      </c>
      <c r="R46" s="2" t="s">
        <v>406</v>
      </c>
      <c r="S46" s="2" t="s">
        <v>34</v>
      </c>
      <c r="T46" s="139">
        <v>4.95</v>
      </c>
      <c r="U46" s="2" t="s">
        <v>2256</v>
      </c>
      <c r="V46" s="161">
        <v>1.95E-2</v>
      </c>
      <c r="W46" s="153">
        <v>5.7970000000000001E-2</v>
      </c>
      <c r="X46" s="4" t="s">
        <v>412</v>
      </c>
      <c r="Y46" s="4" t="s">
        <v>135</v>
      </c>
      <c r="Z46" s="139">
        <v>2224047.9700000002</v>
      </c>
      <c r="AA46" s="148">
        <v>1</v>
      </c>
      <c r="AB46" s="165">
        <v>83.08</v>
      </c>
      <c r="AD46" s="139">
        <v>1847.739</v>
      </c>
      <c r="AG46" s="2" t="s">
        <v>36</v>
      </c>
      <c r="AH46" s="153">
        <v>2.1199999999999999E-3</v>
      </c>
      <c r="AI46" s="153">
        <v>6.4199052499006402E-3</v>
      </c>
      <c r="AJ46" s="153">
        <v>8.9547657801092003E-4</v>
      </c>
    </row>
    <row r="47" spans="1:36">
      <c r="A47" s="2">
        <v>418</v>
      </c>
      <c r="B47" s="2">
        <v>418</v>
      </c>
      <c r="C47" s="2" t="s">
        <v>2257</v>
      </c>
      <c r="D47" s="2" t="s">
        <v>2258</v>
      </c>
      <c r="E47" s="4" t="s">
        <v>33</v>
      </c>
      <c r="F47" s="2" t="s">
        <v>2259</v>
      </c>
      <c r="G47" s="2" t="s">
        <v>2260</v>
      </c>
      <c r="H47" s="2" t="s">
        <v>321</v>
      </c>
      <c r="I47" s="2" t="s">
        <v>967</v>
      </c>
      <c r="J47" s="2" t="s">
        <v>30</v>
      </c>
      <c r="K47" s="2" t="s">
        <v>104</v>
      </c>
      <c r="L47" s="2" t="s">
        <v>327</v>
      </c>
      <c r="M47" s="2" t="s">
        <v>42</v>
      </c>
      <c r="N47" s="2" t="s">
        <v>463</v>
      </c>
      <c r="O47" s="2" t="s">
        <v>135</v>
      </c>
      <c r="P47" s="2" t="s">
        <v>2137</v>
      </c>
      <c r="Q47" s="2" t="s">
        <v>174</v>
      </c>
      <c r="R47" s="2" t="s">
        <v>406</v>
      </c>
      <c r="S47" s="2" t="s">
        <v>34</v>
      </c>
      <c r="T47" s="139">
        <v>2.177</v>
      </c>
      <c r="U47" s="2" t="s">
        <v>2261</v>
      </c>
      <c r="V47" s="161">
        <v>4.3499999999999997E-2</v>
      </c>
      <c r="W47" s="153">
        <v>6.547E-2</v>
      </c>
      <c r="X47" s="4" t="s">
        <v>412</v>
      </c>
      <c r="Y47" s="4" t="s">
        <v>135</v>
      </c>
      <c r="Z47" s="139">
        <v>880000</v>
      </c>
      <c r="AA47" s="148">
        <v>1</v>
      </c>
      <c r="AB47" s="165">
        <v>96.33</v>
      </c>
      <c r="AD47" s="139">
        <v>847.70399999999995</v>
      </c>
      <c r="AG47" s="2" t="s">
        <v>36</v>
      </c>
      <c r="AH47" s="153">
        <v>2.2680000000000001E-3</v>
      </c>
      <c r="AI47" s="153">
        <v>2.9453181442064798E-3</v>
      </c>
      <c r="AJ47" s="153">
        <v>4.10825909458447E-4</v>
      </c>
    </row>
    <row r="48" spans="1:36">
      <c r="A48" s="2">
        <v>418</v>
      </c>
      <c r="B48" s="2">
        <v>418</v>
      </c>
      <c r="C48" s="2" t="s">
        <v>2262</v>
      </c>
      <c r="D48" s="2" t="s">
        <v>2263</v>
      </c>
      <c r="E48" s="4" t="s">
        <v>1449</v>
      </c>
      <c r="F48" s="2" t="s">
        <v>2264</v>
      </c>
      <c r="G48" t="s">
        <v>2265</v>
      </c>
      <c r="H48" s="2" t="s">
        <v>321</v>
      </c>
      <c r="I48" s="2" t="s">
        <v>172</v>
      </c>
      <c r="J48" s="2" t="s">
        <v>30</v>
      </c>
      <c r="K48" s="2" t="s">
        <v>30</v>
      </c>
      <c r="L48" s="2" t="s">
        <v>327</v>
      </c>
      <c r="M48" s="2" t="s">
        <v>42</v>
      </c>
      <c r="N48" s="2" t="s">
        <v>483</v>
      </c>
      <c r="O48" s="2" t="s">
        <v>135</v>
      </c>
      <c r="P48" s="2" t="s">
        <v>1462</v>
      </c>
      <c r="Q48" s="2" t="s">
        <v>409</v>
      </c>
      <c r="R48" s="2" t="s">
        <v>409</v>
      </c>
      <c r="S48" s="2" t="s">
        <v>34</v>
      </c>
      <c r="T48" s="139">
        <v>0.11</v>
      </c>
      <c r="U48" s="2" t="s">
        <v>2266</v>
      </c>
      <c r="V48" s="161">
        <v>5.9499999999999997E-2</v>
      </c>
      <c r="W48" s="153">
        <v>1E-4</v>
      </c>
      <c r="X48" s="4" t="s">
        <v>412</v>
      </c>
      <c r="Y48" s="4" t="s">
        <v>135</v>
      </c>
      <c r="Z48" s="139">
        <v>2700000</v>
      </c>
      <c r="AA48" s="148">
        <v>1</v>
      </c>
      <c r="AB48" s="165">
        <v>82.12</v>
      </c>
      <c r="AD48" s="139">
        <v>2217.2399999999998</v>
      </c>
      <c r="AG48" s="2" t="s">
        <v>36</v>
      </c>
      <c r="AH48" s="153">
        <v>3.2690000000000002E-3</v>
      </c>
      <c r="AI48" s="153">
        <v>7.7037234719434904E-3</v>
      </c>
      <c r="AJ48" s="153">
        <v>1.07454918165733E-3</v>
      </c>
    </row>
    <row r="49" spans="1:36">
      <c r="A49" s="2">
        <v>418</v>
      </c>
      <c r="B49" s="2">
        <v>418</v>
      </c>
      <c r="C49" s="2" t="s">
        <v>2267</v>
      </c>
      <c r="D49" s="2" t="s">
        <v>2268</v>
      </c>
      <c r="E49" s="4" t="s">
        <v>1449</v>
      </c>
      <c r="F49" s="2" t="s">
        <v>2269</v>
      </c>
      <c r="G49" s="2" t="s">
        <v>2270</v>
      </c>
      <c r="H49" s="2" t="s">
        <v>321</v>
      </c>
      <c r="I49" s="2" t="s">
        <v>755</v>
      </c>
      <c r="J49" s="2" t="s">
        <v>30</v>
      </c>
      <c r="K49" s="2" t="s">
        <v>30</v>
      </c>
      <c r="L49" s="2" t="s">
        <v>327</v>
      </c>
      <c r="M49" s="2" t="s">
        <v>42</v>
      </c>
      <c r="N49" s="2" t="s">
        <v>438</v>
      </c>
      <c r="O49" s="2" t="s">
        <v>135</v>
      </c>
      <c r="P49" s="2" t="s">
        <v>106</v>
      </c>
      <c r="Q49" s="2" t="s">
        <v>174</v>
      </c>
      <c r="R49" s="2" t="s">
        <v>406</v>
      </c>
      <c r="S49" s="2" t="s">
        <v>34</v>
      </c>
      <c r="T49" s="139">
        <v>5.798</v>
      </c>
      <c r="U49" s="2" t="s">
        <v>2271</v>
      </c>
      <c r="V49" s="161">
        <v>2.3900000000000001E-2</v>
      </c>
      <c r="W49" s="153">
        <v>2.9239999999999999E-2</v>
      </c>
      <c r="X49" s="4" t="s">
        <v>412</v>
      </c>
      <c r="Y49" s="4" t="s">
        <v>135</v>
      </c>
      <c r="Z49" s="139">
        <v>4000000</v>
      </c>
      <c r="AA49" s="148">
        <v>1</v>
      </c>
      <c r="AB49" s="165">
        <v>111.74</v>
      </c>
      <c r="AD49" s="139">
        <v>4469.6000000000004</v>
      </c>
      <c r="AG49" s="2" t="s">
        <v>36</v>
      </c>
      <c r="AH49" s="153">
        <v>1.029E-3</v>
      </c>
      <c r="AI49" s="153">
        <v>1.5529470165700899E-2</v>
      </c>
      <c r="AJ49" s="153">
        <v>2.1661186981723301E-3</v>
      </c>
    </row>
    <row r="50" spans="1:36">
      <c r="A50" s="2">
        <v>418</v>
      </c>
      <c r="B50" s="2">
        <v>418</v>
      </c>
      <c r="C50" s="2" t="s">
        <v>2267</v>
      </c>
      <c r="D50" s="2" t="s">
        <v>2268</v>
      </c>
      <c r="E50" s="4" t="s">
        <v>1449</v>
      </c>
      <c r="F50" s="2" t="s">
        <v>2272</v>
      </c>
      <c r="G50" s="2" t="s">
        <v>2273</v>
      </c>
      <c r="H50" s="2" t="s">
        <v>321</v>
      </c>
      <c r="I50" s="2" t="s">
        <v>755</v>
      </c>
      <c r="J50" s="2" t="s">
        <v>30</v>
      </c>
      <c r="K50" s="2" t="s">
        <v>30</v>
      </c>
      <c r="L50" s="2" t="s">
        <v>327</v>
      </c>
      <c r="M50" s="2" t="s">
        <v>42</v>
      </c>
      <c r="N50" s="2" t="s">
        <v>438</v>
      </c>
      <c r="O50" s="2" t="s">
        <v>135</v>
      </c>
      <c r="P50" s="2" t="s">
        <v>106</v>
      </c>
      <c r="Q50" s="2" t="s">
        <v>174</v>
      </c>
      <c r="R50" s="2" t="s">
        <v>406</v>
      </c>
      <c r="S50" s="2" t="s">
        <v>34</v>
      </c>
      <c r="T50" s="139">
        <v>7.5629999999999997</v>
      </c>
      <c r="U50" s="2" t="s">
        <v>2274</v>
      </c>
      <c r="V50" s="161">
        <v>0.03</v>
      </c>
      <c r="W50" s="153">
        <v>3.2599999999999997E-2</v>
      </c>
      <c r="X50" s="4" t="s">
        <v>412</v>
      </c>
      <c r="Y50" s="4" t="s">
        <v>135</v>
      </c>
      <c r="Z50" s="139">
        <v>2865000</v>
      </c>
      <c r="AA50" s="148">
        <v>1</v>
      </c>
      <c r="AB50" s="165">
        <v>103.71</v>
      </c>
      <c r="AD50" s="139">
        <v>2971.2910000000002</v>
      </c>
      <c r="AG50" s="2" t="s">
        <v>36</v>
      </c>
      <c r="AH50" s="153">
        <v>7.0200000000000004E-4</v>
      </c>
      <c r="AI50" s="153">
        <v>1.03236492533673E-2</v>
      </c>
      <c r="AJ50" s="153">
        <v>1.4399879353567499E-3</v>
      </c>
    </row>
    <row r="51" spans="1:36">
      <c r="A51" s="2">
        <v>418</v>
      </c>
      <c r="B51" s="2">
        <v>418</v>
      </c>
      <c r="C51" s="2" t="s">
        <v>2267</v>
      </c>
      <c r="D51" s="2" t="s">
        <v>2268</v>
      </c>
      <c r="E51" s="4" t="s">
        <v>1449</v>
      </c>
      <c r="F51" s="2" t="s">
        <v>2275</v>
      </c>
      <c r="G51" s="2" t="s">
        <v>2276</v>
      </c>
      <c r="H51" s="2" t="s">
        <v>321</v>
      </c>
      <c r="I51" s="2" t="s">
        <v>755</v>
      </c>
      <c r="J51" s="2" t="s">
        <v>30</v>
      </c>
      <c r="K51" s="2" t="s">
        <v>30</v>
      </c>
      <c r="L51" s="2" t="s">
        <v>327</v>
      </c>
      <c r="M51" s="2" t="s">
        <v>42</v>
      </c>
      <c r="N51" s="2" t="s">
        <v>438</v>
      </c>
      <c r="O51" s="2" t="s">
        <v>135</v>
      </c>
      <c r="P51" s="2" t="s">
        <v>106</v>
      </c>
      <c r="Q51" s="2" t="s">
        <v>414</v>
      </c>
      <c r="R51" s="2" t="s">
        <v>406</v>
      </c>
      <c r="S51" s="2" t="s">
        <v>34</v>
      </c>
      <c r="T51" s="139">
        <v>10.287000000000001</v>
      </c>
      <c r="U51" s="2" t="s">
        <v>2277</v>
      </c>
      <c r="V51" s="161">
        <v>3.2000000000000001E-2</v>
      </c>
      <c r="W51" s="153">
        <v>3.4759999999999999E-2</v>
      </c>
      <c r="X51" s="4" t="s">
        <v>412</v>
      </c>
      <c r="Y51" s="4" t="s">
        <v>135</v>
      </c>
      <c r="Z51" s="139">
        <v>5450000</v>
      </c>
      <c r="AA51" s="148">
        <v>1</v>
      </c>
      <c r="AB51" s="165">
        <v>102.97</v>
      </c>
      <c r="AD51" s="139">
        <v>5611.8649999999998</v>
      </c>
      <c r="AG51" s="2" t="s">
        <v>36</v>
      </c>
      <c r="AH51" s="153">
        <v>1.1069999999999999E-3</v>
      </c>
      <c r="AI51" s="153">
        <v>1.9498230287149001E-2</v>
      </c>
      <c r="AJ51" s="153">
        <v>2.71969878917998E-3</v>
      </c>
    </row>
    <row r="52" spans="1:36">
      <c r="A52" s="2">
        <v>418</v>
      </c>
      <c r="B52" s="2">
        <v>418</v>
      </c>
      <c r="C52" s="2" t="s">
        <v>2278</v>
      </c>
      <c r="D52" s="2" t="s">
        <v>2279</v>
      </c>
      <c r="E52" s="4" t="s">
        <v>1449</v>
      </c>
      <c r="F52" s="2" t="s">
        <v>2280</v>
      </c>
      <c r="G52" s="2" t="s">
        <v>2281</v>
      </c>
      <c r="H52" s="2" t="s">
        <v>321</v>
      </c>
      <c r="I52" s="2" t="s">
        <v>755</v>
      </c>
      <c r="J52" s="2" t="s">
        <v>30</v>
      </c>
      <c r="K52" s="2" t="s">
        <v>30</v>
      </c>
      <c r="L52" s="2" t="s">
        <v>327</v>
      </c>
      <c r="M52" s="2" t="s">
        <v>42</v>
      </c>
      <c r="N52" s="2" t="s">
        <v>462</v>
      </c>
      <c r="O52" s="2" t="s">
        <v>135</v>
      </c>
      <c r="P52" s="2" t="s">
        <v>1462</v>
      </c>
      <c r="Q52" s="2" t="s">
        <v>409</v>
      </c>
      <c r="R52" s="2" t="s">
        <v>409</v>
      </c>
      <c r="S52" s="2" t="s">
        <v>34</v>
      </c>
      <c r="T52" s="139">
        <v>2.9940000000000002</v>
      </c>
      <c r="U52" s="2" t="s">
        <v>2156</v>
      </c>
      <c r="V52" s="161">
        <v>4.4999999999999998E-2</v>
      </c>
      <c r="W52" s="153">
        <v>3.8249999999999999E-2</v>
      </c>
      <c r="X52" s="4" t="s">
        <v>412</v>
      </c>
      <c r="Y52" s="4" t="s">
        <v>135</v>
      </c>
      <c r="Z52" s="139">
        <v>2400000</v>
      </c>
      <c r="AA52" s="148">
        <v>1</v>
      </c>
      <c r="AB52" s="165">
        <v>107.58</v>
      </c>
      <c r="AD52" s="139">
        <v>2581.92</v>
      </c>
      <c r="AG52" s="2" t="s">
        <v>36</v>
      </c>
      <c r="AH52" s="153">
        <v>2.4499999999999999E-3</v>
      </c>
      <c r="AI52" s="153">
        <v>8.9707914825099405E-3</v>
      </c>
      <c r="AJ52" s="153">
        <v>1.2512853922465299E-3</v>
      </c>
    </row>
    <row r="53" spans="1:36">
      <c r="A53" s="2">
        <v>418</v>
      </c>
      <c r="B53" s="2">
        <v>418</v>
      </c>
      <c r="C53" s="2" t="s">
        <v>1847</v>
      </c>
      <c r="D53" s="2" t="s">
        <v>1848</v>
      </c>
      <c r="E53" s="4" t="s">
        <v>312</v>
      </c>
      <c r="F53" s="2" t="s">
        <v>2282</v>
      </c>
      <c r="G53" s="2" t="s">
        <v>2283</v>
      </c>
      <c r="H53" s="2" t="s">
        <v>321</v>
      </c>
      <c r="I53" s="2" t="s">
        <v>967</v>
      </c>
      <c r="J53" s="2" t="s">
        <v>30</v>
      </c>
      <c r="K53" s="2" t="s">
        <v>30</v>
      </c>
      <c r="L53" s="2" t="s">
        <v>327</v>
      </c>
      <c r="M53" s="2" t="s">
        <v>42</v>
      </c>
      <c r="N53" s="2" t="s">
        <v>452</v>
      </c>
      <c r="O53" s="2" t="s">
        <v>135</v>
      </c>
      <c r="P53" s="2" t="s">
        <v>2122</v>
      </c>
      <c r="Q53" s="2" t="s">
        <v>174</v>
      </c>
      <c r="R53" s="2" t="s">
        <v>406</v>
      </c>
      <c r="S53" s="2" t="s">
        <v>34</v>
      </c>
      <c r="T53" s="139">
        <v>3.2370000000000001</v>
      </c>
      <c r="U53" s="2" t="s">
        <v>2284</v>
      </c>
      <c r="V53" s="161">
        <v>2.24E-2</v>
      </c>
      <c r="W53" s="153">
        <v>5.6430000000000001E-2</v>
      </c>
      <c r="X53" s="4" t="s">
        <v>412</v>
      </c>
      <c r="Y53" s="4" t="s">
        <v>135</v>
      </c>
      <c r="Z53" s="139">
        <v>1926394.02</v>
      </c>
      <c r="AA53" s="148">
        <v>1</v>
      </c>
      <c r="AB53" s="165">
        <v>90.78</v>
      </c>
      <c r="AD53" s="139">
        <v>1748.78</v>
      </c>
      <c r="AG53" s="2" t="s">
        <v>36</v>
      </c>
      <c r="AH53" s="153">
        <v>3.2789999999999998E-3</v>
      </c>
      <c r="AI53" s="153">
        <v>6.0760771583302101E-3</v>
      </c>
      <c r="AJ53" s="153">
        <v>8.4751792583793301E-4</v>
      </c>
    </row>
    <row r="54" spans="1:36">
      <c r="A54" s="2">
        <v>418</v>
      </c>
      <c r="B54" s="2">
        <v>418</v>
      </c>
      <c r="C54" s="2" t="s">
        <v>1851</v>
      </c>
      <c r="D54" s="2" t="s">
        <v>1852</v>
      </c>
      <c r="E54" s="4" t="s">
        <v>1449</v>
      </c>
      <c r="F54" s="2" t="s">
        <v>2285</v>
      </c>
      <c r="G54" s="2" t="s">
        <v>2286</v>
      </c>
      <c r="H54" s="2" t="s">
        <v>321</v>
      </c>
      <c r="I54" s="2" t="s">
        <v>755</v>
      </c>
      <c r="J54" s="2" t="s">
        <v>30</v>
      </c>
      <c r="K54" s="2" t="s">
        <v>30</v>
      </c>
      <c r="L54" s="2" t="s">
        <v>327</v>
      </c>
      <c r="M54" s="2" t="s">
        <v>42</v>
      </c>
      <c r="N54" s="2" t="s">
        <v>462</v>
      </c>
      <c r="O54" s="2" t="s">
        <v>135</v>
      </c>
      <c r="P54" s="2" t="s">
        <v>2122</v>
      </c>
      <c r="Q54" s="2" t="s">
        <v>174</v>
      </c>
      <c r="R54" s="2" t="s">
        <v>406</v>
      </c>
      <c r="S54" s="2" t="s">
        <v>34</v>
      </c>
      <c r="T54" s="139">
        <v>4.7450000000000001</v>
      </c>
      <c r="U54" s="2" t="s">
        <v>2287</v>
      </c>
      <c r="V54" s="161">
        <v>8.3999999999999995E-3</v>
      </c>
      <c r="W54" s="153">
        <v>2.921E-2</v>
      </c>
      <c r="X54" s="4" t="s">
        <v>412</v>
      </c>
      <c r="Y54" s="4" t="s">
        <v>135</v>
      </c>
      <c r="Z54" s="139">
        <v>3378474.44</v>
      </c>
      <c r="AA54" s="148">
        <v>1</v>
      </c>
      <c r="AB54" s="165">
        <v>104.22</v>
      </c>
      <c r="AD54" s="139">
        <v>3521.0459999999998</v>
      </c>
      <c r="AG54" s="2" t="s">
        <v>36</v>
      </c>
      <c r="AH54" s="153">
        <v>4.2560000000000002E-3</v>
      </c>
      <c r="AI54" s="153">
        <v>1.2233752407838E-2</v>
      </c>
      <c r="AJ54" s="153">
        <v>1.7064175117807499E-3</v>
      </c>
    </row>
    <row r="55" spans="1:36">
      <c r="A55" s="2">
        <v>418</v>
      </c>
      <c r="B55" s="2">
        <v>418</v>
      </c>
      <c r="C55" s="2" t="s">
        <v>2288</v>
      </c>
      <c r="D55" s="2" t="s">
        <v>2289</v>
      </c>
      <c r="E55" s="4" t="s">
        <v>1449</v>
      </c>
      <c r="F55" s="2" t="s">
        <v>2290</v>
      </c>
      <c r="G55" s="2" t="s">
        <v>2291</v>
      </c>
      <c r="H55" s="2" t="s">
        <v>321</v>
      </c>
      <c r="I55" s="2" t="s">
        <v>967</v>
      </c>
      <c r="J55" s="2" t="s">
        <v>30</v>
      </c>
      <c r="K55" s="2" t="s">
        <v>30</v>
      </c>
      <c r="L55" s="2" t="s">
        <v>327</v>
      </c>
      <c r="M55" s="2" t="s">
        <v>42</v>
      </c>
      <c r="N55" s="2" t="s">
        <v>443</v>
      </c>
      <c r="O55" s="2" t="s">
        <v>135</v>
      </c>
      <c r="P55" s="2" t="s">
        <v>2106</v>
      </c>
      <c r="Q55" s="2" t="s">
        <v>174</v>
      </c>
      <c r="R55" s="2" t="s">
        <v>406</v>
      </c>
      <c r="S55" s="2" t="s">
        <v>34</v>
      </c>
      <c r="T55" s="139">
        <v>9.0619999999999994</v>
      </c>
      <c r="U55" s="2" t="s">
        <v>2292</v>
      </c>
      <c r="V55" s="161">
        <v>2.5000000000000001E-2</v>
      </c>
      <c r="W55" s="153">
        <v>6.0569999999999999E-2</v>
      </c>
      <c r="X55" s="4" t="s">
        <v>412</v>
      </c>
      <c r="Y55" s="4" t="s">
        <v>135</v>
      </c>
      <c r="Z55" s="139">
        <v>5000000</v>
      </c>
      <c r="AA55" s="148">
        <v>1</v>
      </c>
      <c r="AB55" s="165">
        <v>79.27</v>
      </c>
      <c r="AD55" s="139">
        <v>3963.5</v>
      </c>
      <c r="AG55" s="2" t="s">
        <v>36</v>
      </c>
      <c r="AH55" s="153">
        <v>3.7490000000000002E-3</v>
      </c>
      <c r="AI55" s="153">
        <v>1.3771043270484E-2</v>
      </c>
      <c r="AJ55" s="153">
        <v>1.9208455924928499E-3</v>
      </c>
    </row>
    <row r="56" spans="1:36">
      <c r="A56" s="2">
        <v>418</v>
      </c>
      <c r="B56" s="2">
        <v>418</v>
      </c>
      <c r="C56" s="2" t="s">
        <v>2288</v>
      </c>
      <c r="D56" s="2" t="s">
        <v>2289</v>
      </c>
      <c r="E56" s="4" t="s">
        <v>1449</v>
      </c>
      <c r="F56" s="2" t="s">
        <v>2293</v>
      </c>
      <c r="G56" s="2" t="s">
        <v>2294</v>
      </c>
      <c r="H56" s="2" t="s">
        <v>321</v>
      </c>
      <c r="I56" s="2" t="s">
        <v>967</v>
      </c>
      <c r="J56" s="2" t="s">
        <v>30</v>
      </c>
      <c r="K56" s="2" t="s">
        <v>30</v>
      </c>
      <c r="L56" s="2" t="s">
        <v>327</v>
      </c>
      <c r="M56" s="2" t="s">
        <v>42</v>
      </c>
      <c r="N56" s="2" t="s">
        <v>477</v>
      </c>
      <c r="O56" s="2" t="s">
        <v>135</v>
      </c>
      <c r="P56" s="2" t="s">
        <v>2106</v>
      </c>
      <c r="Q56" s="2" t="s">
        <v>174</v>
      </c>
      <c r="R56" s="2" t="s">
        <v>406</v>
      </c>
      <c r="S56" s="2" t="s">
        <v>34</v>
      </c>
      <c r="T56" s="139">
        <v>9.2230000000000008</v>
      </c>
      <c r="U56" s="2" t="s">
        <v>2295</v>
      </c>
      <c r="V56" s="161">
        <v>5.3100000000000001E-2</v>
      </c>
      <c r="W56" s="153">
        <v>6.1010000000000002E-2</v>
      </c>
      <c r="X56" s="4" t="s">
        <v>412</v>
      </c>
      <c r="Y56" s="4" t="s">
        <v>135</v>
      </c>
      <c r="Z56" s="139">
        <v>2781000</v>
      </c>
      <c r="AA56" s="148">
        <v>1</v>
      </c>
      <c r="AB56" s="165">
        <v>95.72</v>
      </c>
      <c r="AD56" s="139">
        <v>2661.973</v>
      </c>
      <c r="AG56" s="2" t="s">
        <v>36</v>
      </c>
      <c r="AH56" s="153">
        <v>2.1840000000000002E-3</v>
      </c>
      <c r="AI56" s="153">
        <v>9.2489335491532394E-3</v>
      </c>
      <c r="AJ56" s="153">
        <v>1.29008186919492E-3</v>
      </c>
    </row>
    <row r="57" spans="1:36">
      <c r="A57" s="2">
        <v>418</v>
      </c>
      <c r="B57" s="2">
        <v>418</v>
      </c>
      <c r="C57" s="2" t="s">
        <v>169</v>
      </c>
      <c r="D57" s="2" t="s">
        <v>1863</v>
      </c>
      <c r="E57" s="4" t="s">
        <v>1449</v>
      </c>
      <c r="F57" s="2" t="s">
        <v>2296</v>
      </c>
      <c r="G57" s="2" t="s">
        <v>2297</v>
      </c>
      <c r="H57" s="2" t="s">
        <v>321</v>
      </c>
      <c r="I57" s="2" t="s">
        <v>755</v>
      </c>
      <c r="J57" s="2" t="s">
        <v>30</v>
      </c>
      <c r="K57" s="2" t="s">
        <v>30</v>
      </c>
      <c r="L57" s="2" t="s">
        <v>327</v>
      </c>
      <c r="M57" s="2" t="s">
        <v>42</v>
      </c>
      <c r="N57" s="2" t="s">
        <v>446</v>
      </c>
      <c r="O57" s="2" t="s">
        <v>135</v>
      </c>
      <c r="P57" s="2" t="s">
        <v>173</v>
      </c>
      <c r="Q57" s="2" t="s">
        <v>174</v>
      </c>
      <c r="R57" s="2" t="s">
        <v>406</v>
      </c>
      <c r="S57" s="2" t="s">
        <v>34</v>
      </c>
      <c r="T57" s="139">
        <v>5.0449999999999999</v>
      </c>
      <c r="U57" s="2" t="s">
        <v>2298</v>
      </c>
      <c r="V57" s="161">
        <v>2.0199999999999999E-2</v>
      </c>
      <c r="W57" s="153">
        <v>2.5940000000000001E-2</v>
      </c>
      <c r="X57" s="4" t="s">
        <v>412</v>
      </c>
      <c r="Y57" s="4" t="s">
        <v>135</v>
      </c>
      <c r="Z57" s="139">
        <v>11500000</v>
      </c>
      <c r="AA57" s="148">
        <v>1</v>
      </c>
      <c r="AB57" s="165">
        <v>101.35</v>
      </c>
      <c r="AD57" s="139">
        <v>11655.25</v>
      </c>
      <c r="AG57" s="2" t="s">
        <v>36</v>
      </c>
      <c r="AH57" s="153">
        <v>3.2230000000000002E-3</v>
      </c>
      <c r="AI57" s="153">
        <v>4.04957618464259E-2</v>
      </c>
      <c r="AJ57" s="153">
        <v>5.6485267041509399E-3</v>
      </c>
    </row>
    <row r="58" spans="1:36">
      <c r="A58" s="2">
        <v>418</v>
      </c>
      <c r="B58" s="2">
        <v>418</v>
      </c>
      <c r="C58" s="2" t="s">
        <v>169</v>
      </c>
      <c r="D58" s="2" t="s">
        <v>1863</v>
      </c>
      <c r="E58" s="4" t="s">
        <v>1449</v>
      </c>
      <c r="F58" s="2" t="s">
        <v>2299</v>
      </c>
      <c r="G58" s="2" t="s">
        <v>2300</v>
      </c>
      <c r="H58" s="2" t="s">
        <v>321</v>
      </c>
      <c r="I58" s="2" t="s">
        <v>755</v>
      </c>
      <c r="J58" s="2" t="s">
        <v>30</v>
      </c>
      <c r="K58" s="2" t="s">
        <v>30</v>
      </c>
      <c r="L58" s="2" t="s">
        <v>327</v>
      </c>
      <c r="M58" s="2" t="s">
        <v>42</v>
      </c>
      <c r="N58" s="2" t="s">
        <v>446</v>
      </c>
      <c r="O58" s="2" t="s">
        <v>135</v>
      </c>
      <c r="P58" s="2" t="s">
        <v>173</v>
      </c>
      <c r="Q58" s="2" t="s">
        <v>174</v>
      </c>
      <c r="R58" s="2" t="s">
        <v>406</v>
      </c>
      <c r="S58" s="2" t="s">
        <v>34</v>
      </c>
      <c r="T58" s="139">
        <v>5.1369999999999996</v>
      </c>
      <c r="U58" s="2" t="s">
        <v>2301</v>
      </c>
      <c r="V58" s="161">
        <v>1E-3</v>
      </c>
      <c r="W58" s="153">
        <v>2.622E-2</v>
      </c>
      <c r="X58" s="4" t="s">
        <v>412</v>
      </c>
      <c r="Y58" s="4" t="s">
        <v>135</v>
      </c>
      <c r="Z58" s="139">
        <v>3100000</v>
      </c>
      <c r="AA58" s="148">
        <v>1</v>
      </c>
      <c r="AB58" s="165">
        <v>99.1</v>
      </c>
      <c r="AD58" s="139">
        <v>3072.1</v>
      </c>
      <c r="AG58" s="2" t="s">
        <v>36</v>
      </c>
      <c r="AH58" s="153">
        <v>1.2470000000000001E-3</v>
      </c>
      <c r="AI58" s="153">
        <v>1.06739048899341E-2</v>
      </c>
      <c r="AJ58" s="153">
        <v>1.4888431297331299E-3</v>
      </c>
    </row>
    <row r="59" spans="1:36">
      <c r="A59" s="2">
        <v>418</v>
      </c>
      <c r="B59" s="2">
        <v>418</v>
      </c>
      <c r="C59" s="2" t="s">
        <v>2302</v>
      </c>
      <c r="D59" s="2" t="s">
        <v>2303</v>
      </c>
      <c r="E59" s="4" t="s">
        <v>1449</v>
      </c>
      <c r="F59" s="2" t="s">
        <v>2304</v>
      </c>
      <c r="G59" s="2" t="s">
        <v>2305</v>
      </c>
      <c r="H59" s="2" t="s">
        <v>321</v>
      </c>
      <c r="I59" s="2" t="s">
        <v>967</v>
      </c>
      <c r="J59" s="2" t="s">
        <v>30</v>
      </c>
      <c r="K59" s="2" t="s">
        <v>30</v>
      </c>
      <c r="L59" s="2" t="s">
        <v>327</v>
      </c>
      <c r="M59" s="2" t="s">
        <v>42</v>
      </c>
      <c r="N59" s="2" t="s">
        <v>443</v>
      </c>
      <c r="O59" s="2" t="s">
        <v>135</v>
      </c>
      <c r="P59" s="2" t="s">
        <v>2137</v>
      </c>
      <c r="Q59" s="2" t="s">
        <v>414</v>
      </c>
      <c r="R59" s="2" t="s">
        <v>406</v>
      </c>
      <c r="S59" s="2" t="s">
        <v>34</v>
      </c>
      <c r="T59" s="139">
        <v>2.13</v>
      </c>
      <c r="U59" s="2" t="s">
        <v>2119</v>
      </c>
      <c r="V59" s="161">
        <v>4.1000000000000002E-2</v>
      </c>
      <c r="W59" s="153">
        <v>5.416E-2</v>
      </c>
      <c r="X59" s="4" t="s">
        <v>412</v>
      </c>
      <c r="Y59" s="4" t="s">
        <v>135</v>
      </c>
      <c r="Z59" s="139">
        <v>3300000</v>
      </c>
      <c r="AA59" s="148">
        <v>1</v>
      </c>
      <c r="AB59" s="165">
        <v>100.34</v>
      </c>
      <c r="AD59" s="139">
        <v>3311.22</v>
      </c>
      <c r="AG59" s="2" t="s">
        <v>36</v>
      </c>
      <c r="AH59" s="153">
        <v>4.627E-3</v>
      </c>
      <c r="AI59" s="153">
        <v>1.1504719035724E-2</v>
      </c>
      <c r="AJ59" s="153">
        <v>1.6047287354041E-3</v>
      </c>
    </row>
    <row r="60" spans="1:36">
      <c r="A60" s="2">
        <v>418</v>
      </c>
      <c r="B60" s="2">
        <v>418</v>
      </c>
      <c r="C60" s="2" t="s">
        <v>2302</v>
      </c>
      <c r="D60" s="2" t="s">
        <v>2303</v>
      </c>
      <c r="E60" s="4" t="s">
        <v>1449</v>
      </c>
      <c r="F60" s="2" t="s">
        <v>2306</v>
      </c>
      <c r="G60" s="2" t="s">
        <v>2307</v>
      </c>
      <c r="H60" s="2" t="s">
        <v>321</v>
      </c>
      <c r="I60" s="2" t="s">
        <v>967</v>
      </c>
      <c r="J60" s="2" t="s">
        <v>30</v>
      </c>
      <c r="K60" s="2" t="s">
        <v>30</v>
      </c>
      <c r="L60" s="2" t="s">
        <v>327</v>
      </c>
      <c r="M60" s="2" t="s">
        <v>42</v>
      </c>
      <c r="N60" s="2" t="s">
        <v>443</v>
      </c>
      <c r="O60" s="2" t="s">
        <v>135</v>
      </c>
      <c r="P60" s="2" t="s">
        <v>2137</v>
      </c>
      <c r="Q60" s="2" t="s">
        <v>414</v>
      </c>
      <c r="R60" s="2" t="s">
        <v>406</v>
      </c>
      <c r="S60" s="2" t="s">
        <v>34</v>
      </c>
      <c r="T60" s="139">
        <v>4.5140000000000002</v>
      </c>
      <c r="U60" s="2" t="s">
        <v>2308</v>
      </c>
      <c r="V60" s="161">
        <v>5.1700000000000003E-2</v>
      </c>
      <c r="W60" s="153">
        <v>5.7419999999999999E-2</v>
      </c>
      <c r="X60" s="4" t="s">
        <v>412</v>
      </c>
      <c r="Y60" s="4" t="s">
        <v>135</v>
      </c>
      <c r="Z60" s="139">
        <v>2000000</v>
      </c>
      <c r="AA60" s="148">
        <v>1</v>
      </c>
      <c r="AB60" s="165">
        <v>99.54</v>
      </c>
      <c r="AD60" s="139">
        <v>1990.8</v>
      </c>
      <c r="AG60" s="2" t="s">
        <v>36</v>
      </c>
      <c r="AH60" s="153">
        <v>3.2780000000000001E-3</v>
      </c>
      <c r="AI60" s="153">
        <v>6.9169655463301597E-3</v>
      </c>
      <c r="AJ60" s="153">
        <v>9.6480873105456296E-4</v>
      </c>
    </row>
    <row r="61" spans="1:36">
      <c r="A61" s="2">
        <v>418</v>
      </c>
      <c r="B61" s="2">
        <v>418</v>
      </c>
      <c r="C61" s="2" t="s">
        <v>2309</v>
      </c>
      <c r="D61" s="2" t="s">
        <v>2310</v>
      </c>
      <c r="E61" s="4" t="s">
        <v>1449</v>
      </c>
      <c r="F61" s="2" t="s">
        <v>2311</v>
      </c>
      <c r="G61" s="2" t="s">
        <v>2312</v>
      </c>
      <c r="H61" s="2" t="s">
        <v>321</v>
      </c>
      <c r="I61" s="2" t="s">
        <v>967</v>
      </c>
      <c r="J61" s="2" t="s">
        <v>30</v>
      </c>
      <c r="K61" s="2" t="s">
        <v>30</v>
      </c>
      <c r="L61" s="2" t="s">
        <v>327</v>
      </c>
      <c r="M61" s="2" t="s">
        <v>42</v>
      </c>
      <c r="N61" s="2" t="s">
        <v>462</v>
      </c>
      <c r="O61" s="2" t="s">
        <v>135</v>
      </c>
      <c r="P61" s="2" t="s">
        <v>1489</v>
      </c>
      <c r="Q61" s="2" t="s">
        <v>414</v>
      </c>
      <c r="R61" s="2" t="s">
        <v>406</v>
      </c>
      <c r="S61" s="2" t="s">
        <v>34</v>
      </c>
      <c r="T61" s="139">
        <v>4.8710000000000004</v>
      </c>
      <c r="U61" s="2" t="s">
        <v>2313</v>
      </c>
      <c r="V61" s="161">
        <v>5.4800000000000001E-2</v>
      </c>
      <c r="W61" s="153">
        <v>6.2E-2</v>
      </c>
      <c r="X61" s="4" t="s">
        <v>412</v>
      </c>
      <c r="Y61" s="4" t="s">
        <v>135</v>
      </c>
      <c r="Z61" s="139">
        <v>2900000</v>
      </c>
      <c r="AA61" s="148">
        <v>1</v>
      </c>
      <c r="AB61" s="165">
        <v>98.13</v>
      </c>
      <c r="AD61" s="139">
        <v>2845.77</v>
      </c>
      <c r="AG61" s="2" t="s">
        <v>36</v>
      </c>
      <c r="AH61" s="153">
        <v>9.6670000000000002E-3</v>
      </c>
      <c r="AI61" s="153">
        <v>9.8875291555053195E-3</v>
      </c>
      <c r="AJ61" s="153">
        <v>1.3791559888352101E-3</v>
      </c>
    </row>
    <row r="62" spans="1:36">
      <c r="A62" s="2">
        <v>418</v>
      </c>
      <c r="B62" s="2">
        <v>418</v>
      </c>
      <c r="C62" s="2" t="s">
        <v>2314</v>
      </c>
      <c r="D62" s="2" t="s">
        <v>2315</v>
      </c>
      <c r="E62" s="4" t="s">
        <v>1449</v>
      </c>
      <c r="F62" s="2" t="s">
        <v>2316</v>
      </c>
      <c r="G62" s="2" t="s">
        <v>2317</v>
      </c>
      <c r="H62" s="2" t="s">
        <v>321</v>
      </c>
      <c r="I62" s="2" t="s">
        <v>967</v>
      </c>
      <c r="J62" s="2" t="s">
        <v>30</v>
      </c>
      <c r="K62" s="2" t="s">
        <v>30</v>
      </c>
      <c r="L62" s="2" t="s">
        <v>327</v>
      </c>
      <c r="M62" s="2" t="s">
        <v>42</v>
      </c>
      <c r="N62" s="2" t="s">
        <v>446</v>
      </c>
      <c r="O62" s="2" t="s">
        <v>135</v>
      </c>
      <c r="P62" s="2" t="s">
        <v>173</v>
      </c>
      <c r="Q62" s="2" t="s">
        <v>174</v>
      </c>
      <c r="R62" s="2" t="s">
        <v>406</v>
      </c>
      <c r="S62" s="2" t="s">
        <v>34</v>
      </c>
      <c r="T62" s="139">
        <v>3.234</v>
      </c>
      <c r="U62" s="2" t="s">
        <v>2318</v>
      </c>
      <c r="V62" s="161">
        <v>2.7400000000000001E-2</v>
      </c>
      <c r="W62" s="153">
        <v>5.1389999999999998E-2</v>
      </c>
      <c r="X62" s="4" t="s">
        <v>412</v>
      </c>
      <c r="Y62" s="4" t="s">
        <v>135</v>
      </c>
      <c r="Z62" s="139">
        <v>2333400.1</v>
      </c>
      <c r="AA62" s="148">
        <v>1</v>
      </c>
      <c r="AB62" s="165">
        <v>93.89</v>
      </c>
      <c r="AD62" s="139">
        <v>2190.8290000000002</v>
      </c>
      <c r="AG62" s="2" t="s">
        <v>36</v>
      </c>
      <c r="AH62" s="153">
        <v>1.5579999999999999E-3</v>
      </c>
      <c r="AI62" s="153">
        <v>7.6119605981243201E-3</v>
      </c>
      <c r="AJ62" s="153">
        <v>1.0617496930297901E-3</v>
      </c>
    </row>
    <row r="63" spans="1:36">
      <c r="A63" s="2">
        <v>418</v>
      </c>
      <c r="B63" s="2">
        <v>418</v>
      </c>
      <c r="C63" s="2" t="s">
        <v>2314</v>
      </c>
      <c r="D63" s="2" t="s">
        <v>2315</v>
      </c>
      <c r="E63" s="4" t="s">
        <v>1449</v>
      </c>
      <c r="F63" s="2" t="s">
        <v>2319</v>
      </c>
      <c r="G63" s="2" t="s">
        <v>2320</v>
      </c>
      <c r="H63" s="2" t="s">
        <v>321</v>
      </c>
      <c r="I63" s="2" t="s">
        <v>967</v>
      </c>
      <c r="J63" s="2" t="s">
        <v>30</v>
      </c>
      <c r="K63" s="2" t="s">
        <v>30</v>
      </c>
      <c r="L63" s="2" t="s">
        <v>327</v>
      </c>
      <c r="M63" s="2" t="s">
        <v>42</v>
      </c>
      <c r="N63" s="2" t="s">
        <v>446</v>
      </c>
      <c r="O63" s="2" t="s">
        <v>135</v>
      </c>
      <c r="P63" s="2" t="s">
        <v>173</v>
      </c>
      <c r="Q63" s="2" t="s">
        <v>174</v>
      </c>
      <c r="R63" s="2" t="s">
        <v>406</v>
      </c>
      <c r="S63" s="2" t="s">
        <v>34</v>
      </c>
      <c r="T63" s="139">
        <v>0.68200000000000005</v>
      </c>
      <c r="U63" s="2" t="s">
        <v>2321</v>
      </c>
      <c r="V63" s="161">
        <v>2.98E-2</v>
      </c>
      <c r="W63" s="153">
        <v>4.4600000000000001E-2</v>
      </c>
      <c r="X63" s="4" t="s">
        <v>412</v>
      </c>
      <c r="Y63" s="4" t="s">
        <v>135</v>
      </c>
      <c r="Z63" s="139">
        <v>3448991</v>
      </c>
      <c r="AA63" s="148">
        <v>1</v>
      </c>
      <c r="AB63" s="165">
        <v>99.95</v>
      </c>
      <c r="AD63" s="139">
        <v>3447.2669999999998</v>
      </c>
      <c r="AG63" s="2" t="s">
        <v>36</v>
      </c>
      <c r="AH63" s="153">
        <v>1.3569999999999999E-3</v>
      </c>
      <c r="AI63" s="153">
        <v>1.1977407896646799E-2</v>
      </c>
      <c r="AJ63" s="153">
        <v>1.6706614535933E-3</v>
      </c>
    </row>
    <row r="64" spans="1:36">
      <c r="A64" s="2">
        <v>418</v>
      </c>
      <c r="B64" s="2">
        <v>418</v>
      </c>
      <c r="C64" s="2" t="s">
        <v>2314</v>
      </c>
      <c r="D64" s="2" t="s">
        <v>2315</v>
      </c>
      <c r="E64" s="4" t="s">
        <v>1449</v>
      </c>
      <c r="F64" s="2" t="s">
        <v>2322</v>
      </c>
      <c r="G64" s="2" t="s">
        <v>2323</v>
      </c>
      <c r="H64" s="2" t="s">
        <v>321</v>
      </c>
      <c r="I64" s="2" t="s">
        <v>755</v>
      </c>
      <c r="J64" s="2" t="s">
        <v>30</v>
      </c>
      <c r="K64" s="2" t="s">
        <v>30</v>
      </c>
      <c r="L64" s="2" t="s">
        <v>327</v>
      </c>
      <c r="M64" s="2" t="s">
        <v>42</v>
      </c>
      <c r="N64" s="2" t="s">
        <v>446</v>
      </c>
      <c r="O64" s="2" t="s">
        <v>135</v>
      </c>
      <c r="P64" s="2" t="s">
        <v>2106</v>
      </c>
      <c r="Q64" s="2" t="s">
        <v>174</v>
      </c>
      <c r="R64" s="2" t="s">
        <v>406</v>
      </c>
      <c r="S64" s="2" t="s">
        <v>34</v>
      </c>
      <c r="T64" s="139">
        <v>4.4210000000000003</v>
      </c>
      <c r="U64" s="2" t="s">
        <v>2324</v>
      </c>
      <c r="V64" s="161">
        <v>3.3599999999999998E-2</v>
      </c>
      <c r="W64" s="153">
        <v>3.0880000000000001E-2</v>
      </c>
      <c r="X64" s="4" t="s">
        <v>412</v>
      </c>
      <c r="Y64" s="4" t="s">
        <v>135</v>
      </c>
      <c r="Z64" s="139">
        <v>2250000</v>
      </c>
      <c r="AA64" s="148">
        <v>1</v>
      </c>
      <c r="AB64" s="165">
        <v>105.66</v>
      </c>
      <c r="AD64" s="139">
        <v>2377.35</v>
      </c>
      <c r="AG64" s="2" t="s">
        <v>36</v>
      </c>
      <c r="AH64" s="153">
        <v>1.928E-3</v>
      </c>
      <c r="AI64" s="153">
        <v>8.2600201133052106E-3</v>
      </c>
      <c r="AJ64" s="153">
        <v>1.1521438802353601E-3</v>
      </c>
    </row>
    <row r="65" spans="1:36">
      <c r="A65" s="2">
        <v>418</v>
      </c>
      <c r="B65" s="2">
        <v>418</v>
      </c>
      <c r="C65" s="2" t="s">
        <v>2314</v>
      </c>
      <c r="D65" s="2" t="s">
        <v>2315</v>
      </c>
      <c r="E65" s="4" t="s">
        <v>1449</v>
      </c>
      <c r="F65" s="2" t="s">
        <v>2325</v>
      </c>
      <c r="G65" s="2" t="s">
        <v>2326</v>
      </c>
      <c r="H65" s="2" t="s">
        <v>321</v>
      </c>
      <c r="I65" s="2" t="s">
        <v>755</v>
      </c>
      <c r="J65" s="2" t="s">
        <v>30</v>
      </c>
      <c r="K65" s="2" t="s">
        <v>30</v>
      </c>
      <c r="L65" s="2" t="s">
        <v>327</v>
      </c>
      <c r="M65" s="2" t="s">
        <v>42</v>
      </c>
      <c r="N65" s="2" t="s">
        <v>446</v>
      </c>
      <c r="O65" s="2" t="s">
        <v>135</v>
      </c>
      <c r="P65" s="2" t="s">
        <v>173</v>
      </c>
      <c r="Q65" s="2" t="s">
        <v>174</v>
      </c>
      <c r="R65" s="2" t="s">
        <v>406</v>
      </c>
      <c r="S65" s="2" t="s">
        <v>34</v>
      </c>
      <c r="T65" s="139">
        <v>3.4809999999999999</v>
      </c>
      <c r="U65" s="2" t="s">
        <v>2327</v>
      </c>
      <c r="V65" s="161">
        <v>1.6400000000000001E-2</v>
      </c>
      <c r="W65" s="153">
        <v>2.4500000000000001E-2</v>
      </c>
      <c r="X65" s="4" t="s">
        <v>412</v>
      </c>
      <c r="Y65" s="4" t="s">
        <v>135</v>
      </c>
      <c r="Z65" s="139">
        <v>2666700</v>
      </c>
      <c r="AA65" s="148">
        <v>1</v>
      </c>
      <c r="AB65" s="165">
        <v>105.53</v>
      </c>
      <c r="AD65" s="139">
        <v>2814.1689999999999</v>
      </c>
      <c r="AG65" s="2" t="s">
        <v>36</v>
      </c>
      <c r="AH65" s="153">
        <v>2.4789999999999999E-3</v>
      </c>
      <c r="AI65" s="153">
        <v>9.7777308746419996E-3</v>
      </c>
      <c r="AJ65" s="153">
        <v>1.3638408424285801E-3</v>
      </c>
    </row>
    <row r="66" spans="1:36">
      <c r="A66" s="2">
        <v>418</v>
      </c>
      <c r="B66" s="2">
        <v>418</v>
      </c>
      <c r="C66" s="2" t="s">
        <v>2314</v>
      </c>
      <c r="D66" s="2" t="s">
        <v>2315</v>
      </c>
      <c r="E66" s="4" t="s">
        <v>1449</v>
      </c>
      <c r="F66" s="2" t="s">
        <v>2328</v>
      </c>
      <c r="G66" s="2" t="s">
        <v>2329</v>
      </c>
      <c r="H66" s="2" t="s">
        <v>321</v>
      </c>
      <c r="I66" s="2" t="s">
        <v>755</v>
      </c>
      <c r="J66" s="2" t="s">
        <v>30</v>
      </c>
      <c r="K66" s="2" t="s">
        <v>30</v>
      </c>
      <c r="L66" s="2" t="s">
        <v>327</v>
      </c>
      <c r="M66" s="2" t="s">
        <v>42</v>
      </c>
      <c r="N66" s="2" t="s">
        <v>446</v>
      </c>
      <c r="O66" s="2" t="s">
        <v>135</v>
      </c>
      <c r="P66" s="2" t="s">
        <v>173</v>
      </c>
      <c r="Q66" s="2" t="s">
        <v>174</v>
      </c>
      <c r="R66" s="2" t="s">
        <v>406</v>
      </c>
      <c r="S66" s="2" t="s">
        <v>34</v>
      </c>
      <c r="T66" s="139">
        <v>5.5650000000000004</v>
      </c>
      <c r="U66" s="2" t="s">
        <v>2330</v>
      </c>
      <c r="V66" s="161">
        <v>2.2013000000000001E-2</v>
      </c>
      <c r="W66" s="153">
        <v>2.4819999999999998E-2</v>
      </c>
      <c r="X66" s="4" t="s">
        <v>412</v>
      </c>
      <c r="Y66" s="4" t="s">
        <v>135</v>
      </c>
      <c r="Z66" s="139">
        <v>11600000</v>
      </c>
      <c r="AA66" s="148">
        <v>1</v>
      </c>
      <c r="AB66" s="165">
        <v>117</v>
      </c>
      <c r="AD66" s="139">
        <v>13572</v>
      </c>
      <c r="AG66" s="2" t="s">
        <v>36</v>
      </c>
      <c r="AH66" s="153">
        <v>1.6525999999999999E-2</v>
      </c>
      <c r="AI66" s="153">
        <v>4.7155443236283401E-2</v>
      </c>
      <c r="AJ66" s="153">
        <v>6.5774483111676399E-3</v>
      </c>
    </row>
    <row r="67" spans="1:36">
      <c r="A67" s="2">
        <v>418</v>
      </c>
      <c r="B67" s="2">
        <v>418</v>
      </c>
      <c r="C67" s="2" t="s">
        <v>1900</v>
      </c>
      <c r="D67" s="2" t="s">
        <v>1901</v>
      </c>
      <c r="E67" s="4" t="s">
        <v>1449</v>
      </c>
      <c r="F67" s="2" t="s">
        <v>2331</v>
      </c>
      <c r="G67" s="2" t="s">
        <v>2332</v>
      </c>
      <c r="H67" s="2" t="s">
        <v>321</v>
      </c>
      <c r="I67" s="2" t="s">
        <v>755</v>
      </c>
      <c r="J67" s="2" t="s">
        <v>30</v>
      </c>
      <c r="K67" s="2" t="s">
        <v>30</v>
      </c>
      <c r="L67" s="2" t="s">
        <v>327</v>
      </c>
      <c r="M67" s="2" t="s">
        <v>42</v>
      </c>
      <c r="N67" s="2" t="s">
        <v>462</v>
      </c>
      <c r="O67" s="2" t="s">
        <v>135</v>
      </c>
      <c r="P67" s="2" t="s">
        <v>2122</v>
      </c>
      <c r="Q67" s="2" t="s">
        <v>174</v>
      </c>
      <c r="R67" s="2" t="s">
        <v>406</v>
      </c>
      <c r="S67" s="2" t="s">
        <v>34</v>
      </c>
      <c r="T67" s="139">
        <v>5.92</v>
      </c>
      <c r="U67" s="2" t="s">
        <v>2333</v>
      </c>
      <c r="V67" s="161">
        <v>3.61E-2</v>
      </c>
      <c r="W67" s="153">
        <v>3.4549999999999997E-2</v>
      </c>
      <c r="X67" s="4" t="s">
        <v>412</v>
      </c>
      <c r="Y67" s="4" t="s">
        <v>135</v>
      </c>
      <c r="Z67" s="139">
        <v>3761616.2</v>
      </c>
      <c r="AA67" s="148">
        <v>1</v>
      </c>
      <c r="AB67" s="165">
        <v>107.95</v>
      </c>
      <c r="AD67" s="139">
        <v>4060.665</v>
      </c>
      <c r="AG67" s="2" t="s">
        <v>36</v>
      </c>
      <c r="AH67" s="153">
        <v>3.5209999999999998E-3</v>
      </c>
      <c r="AI67" s="153">
        <v>1.4108638608300099E-2</v>
      </c>
      <c r="AJ67" s="153">
        <v>1.96793487280032E-3</v>
      </c>
    </row>
    <row r="68" spans="1:36">
      <c r="A68" s="2">
        <v>418</v>
      </c>
      <c r="B68" s="2">
        <v>418</v>
      </c>
      <c r="C68" s="2" t="s">
        <v>2334</v>
      </c>
      <c r="D68" s="2" t="s">
        <v>2335</v>
      </c>
      <c r="E68" s="4" t="s">
        <v>1449</v>
      </c>
      <c r="F68" s="2" t="s">
        <v>2336</v>
      </c>
      <c r="G68" s="2" t="s">
        <v>2337</v>
      </c>
      <c r="H68" s="2" t="s">
        <v>321</v>
      </c>
      <c r="I68" s="2" t="s">
        <v>755</v>
      </c>
      <c r="J68" s="2" t="s">
        <v>30</v>
      </c>
      <c r="K68" s="2" t="s">
        <v>30</v>
      </c>
      <c r="L68" s="2" t="s">
        <v>327</v>
      </c>
      <c r="M68" s="2" t="s">
        <v>42</v>
      </c>
      <c r="N68" s="2" t="s">
        <v>462</v>
      </c>
      <c r="O68" s="2" t="s">
        <v>135</v>
      </c>
      <c r="P68" s="2" t="s">
        <v>2106</v>
      </c>
      <c r="Q68" s="2" t="s">
        <v>414</v>
      </c>
      <c r="R68" s="2" t="s">
        <v>406</v>
      </c>
      <c r="S68" s="2" t="s">
        <v>34</v>
      </c>
      <c r="T68" s="139">
        <v>2.7770000000000001</v>
      </c>
      <c r="U68" s="2" t="s">
        <v>2156</v>
      </c>
      <c r="V68" s="161">
        <v>2.75E-2</v>
      </c>
      <c r="W68" s="153">
        <v>2.7130000000000001E-2</v>
      </c>
      <c r="X68" s="4" t="s">
        <v>412</v>
      </c>
      <c r="Y68" s="4" t="s">
        <v>135</v>
      </c>
      <c r="Z68" s="139">
        <v>2159871.77</v>
      </c>
      <c r="AA68" s="148">
        <v>1</v>
      </c>
      <c r="AB68" s="165">
        <v>115.62</v>
      </c>
      <c r="AD68" s="139">
        <v>2497.2440000000001</v>
      </c>
      <c r="AG68" s="2" t="s">
        <v>36</v>
      </c>
      <c r="AH68" s="153">
        <v>3.9890000000000004E-3</v>
      </c>
      <c r="AI68" s="153">
        <v>8.6765867559008107E-3</v>
      </c>
      <c r="AJ68" s="153">
        <v>1.2102484249450799E-3</v>
      </c>
    </row>
    <row r="69" spans="1:36">
      <c r="A69" s="2">
        <v>418</v>
      </c>
      <c r="B69" s="2">
        <v>418</v>
      </c>
      <c r="C69" s="2" t="s">
        <v>2338</v>
      </c>
      <c r="D69" s="2" t="s">
        <v>2339</v>
      </c>
      <c r="E69" s="4" t="s">
        <v>1449</v>
      </c>
      <c r="F69" s="2" t="s">
        <v>2340</v>
      </c>
      <c r="G69" s="2" t="s">
        <v>2341</v>
      </c>
      <c r="H69" s="2" t="s">
        <v>321</v>
      </c>
      <c r="I69" s="2" t="s">
        <v>967</v>
      </c>
      <c r="J69" s="2" t="s">
        <v>30</v>
      </c>
      <c r="K69" s="2" t="s">
        <v>30</v>
      </c>
      <c r="L69" s="2" t="s">
        <v>327</v>
      </c>
      <c r="M69" s="2" t="s">
        <v>42</v>
      </c>
      <c r="N69" s="2" t="s">
        <v>441</v>
      </c>
      <c r="O69" s="2" t="s">
        <v>135</v>
      </c>
      <c r="P69" s="2" t="s">
        <v>2110</v>
      </c>
      <c r="Q69" s="2" t="s">
        <v>414</v>
      </c>
      <c r="R69" s="2" t="s">
        <v>406</v>
      </c>
      <c r="S69" s="2" t="s">
        <v>34</v>
      </c>
      <c r="T69" s="139">
        <v>1.448</v>
      </c>
      <c r="U69" s="2" t="s">
        <v>2342</v>
      </c>
      <c r="V69" s="161">
        <v>0.114</v>
      </c>
      <c r="W69" s="153">
        <v>6.5989999999999993E-2</v>
      </c>
      <c r="X69" s="4" t="s">
        <v>412</v>
      </c>
      <c r="Y69" s="4" t="s">
        <v>135</v>
      </c>
      <c r="Z69" s="139">
        <v>1340000</v>
      </c>
      <c r="AA69" s="148">
        <v>1</v>
      </c>
      <c r="AB69" s="165">
        <v>100.59</v>
      </c>
      <c r="AD69" s="139">
        <v>1347.9059999999999</v>
      </c>
      <c r="AG69" s="2" t="s">
        <v>36</v>
      </c>
      <c r="AH69" s="153">
        <v>3.7139999999999999E-3</v>
      </c>
      <c r="AI69" s="153">
        <v>4.68325264300367E-3</v>
      </c>
      <c r="AJ69" s="153">
        <v>6.5324064569059195E-4</v>
      </c>
    </row>
    <row r="70" spans="1:36">
      <c r="A70" s="2">
        <v>418</v>
      </c>
      <c r="B70" s="2">
        <v>418</v>
      </c>
      <c r="C70" s="2" t="s">
        <v>1912</v>
      </c>
      <c r="D70" s="2" t="s">
        <v>1298</v>
      </c>
      <c r="E70" s="4" t="s">
        <v>312</v>
      </c>
      <c r="F70" s="2" t="s">
        <v>2343</v>
      </c>
      <c r="G70" s="2" t="s">
        <v>2344</v>
      </c>
      <c r="H70" s="2" t="s">
        <v>321</v>
      </c>
      <c r="I70" s="2" t="s">
        <v>967</v>
      </c>
      <c r="J70" s="2" t="s">
        <v>30</v>
      </c>
      <c r="K70" s="2" t="s">
        <v>30</v>
      </c>
      <c r="L70" s="2" t="s">
        <v>327</v>
      </c>
      <c r="M70" s="2" t="s">
        <v>31</v>
      </c>
      <c r="N70" s="2" t="s">
        <v>452</v>
      </c>
      <c r="O70" s="2" t="s">
        <v>135</v>
      </c>
      <c r="P70" s="2" t="s">
        <v>2110</v>
      </c>
      <c r="Q70" s="2" t="s">
        <v>174</v>
      </c>
      <c r="R70" s="2" t="s">
        <v>406</v>
      </c>
      <c r="S70" s="2" t="s">
        <v>34</v>
      </c>
      <c r="T70" s="139">
        <v>3.4260000000000002</v>
      </c>
      <c r="U70" s="2" t="s">
        <v>2345</v>
      </c>
      <c r="V70" s="161">
        <v>6.7000000000000004E-2</v>
      </c>
      <c r="W70" s="153">
        <v>6.5699999999999995E-2</v>
      </c>
      <c r="X70" s="4" t="s">
        <v>412</v>
      </c>
      <c r="Y70" s="4" t="s">
        <v>135</v>
      </c>
      <c r="Z70" s="139">
        <v>1330000</v>
      </c>
      <c r="AA70" s="148">
        <v>1</v>
      </c>
      <c r="AB70" s="165">
        <v>100.86</v>
      </c>
      <c r="AD70" s="139">
        <v>1341.4380000000001</v>
      </c>
      <c r="AG70" s="2" t="s">
        <v>36</v>
      </c>
      <c r="AH70" s="153">
        <v>1.462E-3</v>
      </c>
      <c r="AI70" s="153">
        <v>4.6607798013552602E-3</v>
      </c>
      <c r="AJ70" s="153">
        <v>6.5010603504539401E-4</v>
      </c>
    </row>
    <row r="71" spans="1:36">
      <c r="A71" s="2">
        <v>418</v>
      </c>
      <c r="B71" s="2">
        <v>418</v>
      </c>
      <c r="C71" s="2" t="s">
        <v>2346</v>
      </c>
      <c r="D71" s="2" t="s">
        <v>2347</v>
      </c>
      <c r="E71" s="4" t="s">
        <v>1449</v>
      </c>
      <c r="F71" s="2" t="s">
        <v>2348</v>
      </c>
      <c r="G71" s="2" t="s">
        <v>2349</v>
      </c>
      <c r="H71" s="2" t="s">
        <v>321</v>
      </c>
      <c r="I71" s="2" t="s">
        <v>755</v>
      </c>
      <c r="J71" s="2" t="s">
        <v>30</v>
      </c>
      <c r="K71" s="2" t="s">
        <v>30</v>
      </c>
      <c r="L71" s="2" t="s">
        <v>327</v>
      </c>
      <c r="M71" s="2" t="s">
        <v>42</v>
      </c>
      <c r="N71" s="2" t="s">
        <v>462</v>
      </c>
      <c r="O71" s="2" t="s">
        <v>135</v>
      </c>
      <c r="P71" s="2" t="s">
        <v>173</v>
      </c>
      <c r="Q71" s="2" t="s">
        <v>174</v>
      </c>
      <c r="R71" s="2" t="s">
        <v>406</v>
      </c>
      <c r="S71" s="2" t="s">
        <v>34</v>
      </c>
      <c r="T71" s="139">
        <v>1.3540000000000001</v>
      </c>
      <c r="U71" s="2" t="s">
        <v>2119</v>
      </c>
      <c r="V71" s="161">
        <v>8.3000000000000001E-3</v>
      </c>
      <c r="W71" s="153">
        <v>2.188E-2</v>
      </c>
      <c r="X71" s="4" t="s">
        <v>412</v>
      </c>
      <c r="Y71" s="4" t="s">
        <v>135</v>
      </c>
      <c r="Z71" s="139">
        <v>3409999.96</v>
      </c>
      <c r="AA71" s="148">
        <v>1</v>
      </c>
      <c r="AB71" s="165">
        <v>114.36</v>
      </c>
      <c r="AD71" s="139">
        <v>3899.6759999999999</v>
      </c>
      <c r="AG71" s="2" t="s">
        <v>36</v>
      </c>
      <c r="AH71" s="153">
        <v>2.8730000000000001E-3</v>
      </c>
      <c r="AI71" s="153">
        <v>1.35492888373724E-2</v>
      </c>
      <c r="AJ71" s="153">
        <v>1.88991431030225E-3</v>
      </c>
    </row>
    <row r="72" spans="1:36">
      <c r="A72" s="2">
        <v>418</v>
      </c>
      <c r="B72" s="2">
        <v>418</v>
      </c>
      <c r="C72" s="2" t="s">
        <v>2350</v>
      </c>
      <c r="D72" s="2" t="s">
        <v>2351</v>
      </c>
      <c r="E72" s="4" t="s">
        <v>313</v>
      </c>
      <c r="F72" s="2" t="s">
        <v>2352</v>
      </c>
      <c r="G72" s="2" t="s">
        <v>2353</v>
      </c>
      <c r="H72" s="2" t="s">
        <v>321</v>
      </c>
      <c r="I72" s="2" t="s">
        <v>967</v>
      </c>
      <c r="J72" s="2" t="s">
        <v>30</v>
      </c>
      <c r="K72" s="2" t="s">
        <v>104</v>
      </c>
      <c r="L72" s="2" t="s">
        <v>327</v>
      </c>
      <c r="M72" s="2" t="s">
        <v>31</v>
      </c>
      <c r="N72" s="2" t="s">
        <v>463</v>
      </c>
      <c r="O72" s="2" t="s">
        <v>135</v>
      </c>
      <c r="P72" s="2" t="s">
        <v>2122</v>
      </c>
      <c r="Q72" s="2" t="s">
        <v>174</v>
      </c>
      <c r="R72" s="2" t="s">
        <v>406</v>
      </c>
      <c r="S72" s="2" t="s">
        <v>34</v>
      </c>
      <c r="T72" s="139">
        <v>4.4989999999999997</v>
      </c>
      <c r="U72" s="2" t="s">
        <v>1469</v>
      </c>
      <c r="V72" s="161">
        <v>6.7400000000000002E-2</v>
      </c>
      <c r="W72" s="153">
        <v>6.7140000000000005E-2</v>
      </c>
      <c r="X72" s="4" t="s">
        <v>412</v>
      </c>
      <c r="Y72" s="4" t="s">
        <v>135</v>
      </c>
      <c r="Z72" s="139">
        <v>3624000</v>
      </c>
      <c r="AA72" s="148">
        <v>1</v>
      </c>
      <c r="AB72" s="165">
        <v>100.67</v>
      </c>
      <c r="AD72" s="139">
        <v>3648.2809999999999</v>
      </c>
      <c r="AG72" s="2" t="s">
        <v>36</v>
      </c>
      <c r="AH72" s="153">
        <v>1.2716E-2</v>
      </c>
      <c r="AI72" s="153">
        <v>1.2675825093900899E-2</v>
      </c>
      <c r="AJ72" s="153">
        <v>1.7680797514460099E-3</v>
      </c>
    </row>
    <row r="73" spans="1:36">
      <c r="A73" s="2">
        <v>418</v>
      </c>
      <c r="B73" s="2">
        <v>418</v>
      </c>
      <c r="C73" s="2" t="s">
        <v>1946</v>
      </c>
      <c r="D73" s="2" t="s">
        <v>1947</v>
      </c>
      <c r="E73" s="4" t="s">
        <v>1449</v>
      </c>
      <c r="F73" s="2" t="s">
        <v>2354</v>
      </c>
      <c r="G73" s="2" t="s">
        <v>2355</v>
      </c>
      <c r="H73" s="2" t="s">
        <v>321</v>
      </c>
      <c r="I73" s="2" t="s">
        <v>967</v>
      </c>
      <c r="J73" s="2" t="s">
        <v>30</v>
      </c>
      <c r="K73" s="2" t="s">
        <v>30</v>
      </c>
      <c r="L73" s="2" t="s">
        <v>327</v>
      </c>
      <c r="M73" s="2" t="s">
        <v>42</v>
      </c>
      <c r="N73" s="2" t="s">
        <v>483</v>
      </c>
      <c r="O73" s="2" t="s">
        <v>135</v>
      </c>
      <c r="P73" s="2" t="s">
        <v>2137</v>
      </c>
      <c r="Q73" s="2" t="s">
        <v>174</v>
      </c>
      <c r="R73" s="2" t="s">
        <v>406</v>
      </c>
      <c r="S73" s="2" t="s">
        <v>34</v>
      </c>
      <c r="T73" s="139">
        <v>2.6779999999999999</v>
      </c>
      <c r="U73" s="2" t="s">
        <v>2356</v>
      </c>
      <c r="V73" s="161">
        <v>4.7300000000000002E-2</v>
      </c>
      <c r="W73" s="153">
        <v>5.6509999999999998E-2</v>
      </c>
      <c r="X73" s="4" t="s">
        <v>412</v>
      </c>
      <c r="Y73" s="4" t="s">
        <v>135</v>
      </c>
      <c r="Z73" s="139">
        <v>2030000</v>
      </c>
      <c r="AA73" s="148">
        <v>1</v>
      </c>
      <c r="AB73" s="165">
        <v>98.44</v>
      </c>
      <c r="AD73" s="139">
        <v>1998.3320000000001</v>
      </c>
      <c r="AG73" s="2" t="s">
        <v>36</v>
      </c>
      <c r="AH73" s="153">
        <v>5.1399999999999996E-3</v>
      </c>
      <c r="AI73" s="153">
        <v>6.9431352190722599E-3</v>
      </c>
      <c r="AJ73" s="153">
        <v>9.6845899193576796E-4</v>
      </c>
    </row>
    <row r="74" spans="1:36">
      <c r="A74" s="2">
        <v>418</v>
      </c>
      <c r="B74" s="2">
        <v>418</v>
      </c>
      <c r="C74" s="2" t="s">
        <v>1950</v>
      </c>
      <c r="D74" s="2" t="s">
        <v>1951</v>
      </c>
      <c r="E74" s="4" t="s">
        <v>1449</v>
      </c>
      <c r="F74" s="2" t="s">
        <v>2357</v>
      </c>
      <c r="G74" s="2" t="s">
        <v>2358</v>
      </c>
      <c r="H74" s="2" t="s">
        <v>321</v>
      </c>
      <c r="I74" s="2" t="s">
        <v>755</v>
      </c>
      <c r="J74" s="2" t="s">
        <v>30</v>
      </c>
      <c r="K74" s="2" t="s">
        <v>30</v>
      </c>
      <c r="L74" s="2" t="s">
        <v>327</v>
      </c>
      <c r="M74" s="2" t="s">
        <v>42</v>
      </c>
      <c r="N74" s="2" t="s">
        <v>462</v>
      </c>
      <c r="O74" s="2" t="s">
        <v>135</v>
      </c>
      <c r="P74" s="2" t="s">
        <v>106</v>
      </c>
      <c r="Q74" s="2" t="s">
        <v>414</v>
      </c>
      <c r="R74" s="2" t="s">
        <v>406</v>
      </c>
      <c r="S74" s="2" t="s">
        <v>34</v>
      </c>
      <c r="T74" s="139">
        <v>2.6890000000000001</v>
      </c>
      <c r="U74" s="2" t="s">
        <v>2359</v>
      </c>
      <c r="V74" s="161">
        <v>1.34E-2</v>
      </c>
      <c r="W74" s="153">
        <v>2.819E-2</v>
      </c>
      <c r="X74" s="4" t="s">
        <v>412</v>
      </c>
      <c r="Y74" s="4" t="s">
        <v>135</v>
      </c>
      <c r="Z74" s="139">
        <v>4455000.25</v>
      </c>
      <c r="AA74" s="148">
        <v>1</v>
      </c>
      <c r="AB74" s="165">
        <v>112.38</v>
      </c>
      <c r="AD74" s="139">
        <v>5006.5290000000005</v>
      </c>
      <c r="AG74" s="2" t="s">
        <v>36</v>
      </c>
      <c r="AH74" s="153">
        <v>1.681E-3</v>
      </c>
      <c r="AI74" s="153">
        <v>1.7395012328222E-2</v>
      </c>
      <c r="AJ74" s="153">
        <v>2.42633271174447E-3</v>
      </c>
    </row>
    <row r="75" spans="1:36">
      <c r="A75" s="2">
        <v>418</v>
      </c>
      <c r="B75" s="2">
        <v>418</v>
      </c>
      <c r="C75" s="2" t="s">
        <v>1950</v>
      </c>
      <c r="D75" s="2" t="s">
        <v>1951</v>
      </c>
      <c r="E75" s="4" t="s">
        <v>1449</v>
      </c>
      <c r="F75" s="2" t="s">
        <v>2360</v>
      </c>
      <c r="G75" s="2" t="s">
        <v>2361</v>
      </c>
      <c r="H75" s="2" t="s">
        <v>321</v>
      </c>
      <c r="I75" s="2" t="s">
        <v>755</v>
      </c>
      <c r="J75" s="2" t="s">
        <v>30</v>
      </c>
      <c r="K75" s="2" t="s">
        <v>30</v>
      </c>
      <c r="L75" s="2" t="s">
        <v>327</v>
      </c>
      <c r="M75" s="2" t="s">
        <v>42</v>
      </c>
      <c r="N75" s="2" t="s">
        <v>462</v>
      </c>
      <c r="O75" s="2" t="s">
        <v>135</v>
      </c>
      <c r="P75" s="2" t="s">
        <v>106</v>
      </c>
      <c r="Q75" s="2" t="s">
        <v>414</v>
      </c>
      <c r="R75" s="2" t="s">
        <v>406</v>
      </c>
      <c r="S75" s="2" t="s">
        <v>34</v>
      </c>
      <c r="T75" s="139">
        <v>2.456</v>
      </c>
      <c r="U75" s="2" t="s">
        <v>1475</v>
      </c>
      <c r="V75" s="161">
        <v>1.77E-2</v>
      </c>
      <c r="W75" s="153">
        <v>2.7099999999999999E-2</v>
      </c>
      <c r="X75" s="4" t="s">
        <v>412</v>
      </c>
      <c r="Y75" s="4" t="s">
        <v>135</v>
      </c>
      <c r="Z75" s="139">
        <v>3354400.04</v>
      </c>
      <c r="AA75" s="148">
        <v>1</v>
      </c>
      <c r="AB75" s="165">
        <v>113.19</v>
      </c>
      <c r="AD75" s="139">
        <v>3796.8449999999998</v>
      </c>
      <c r="AG75" s="2" t="s">
        <v>36</v>
      </c>
      <c r="AH75" s="153">
        <v>1.2930000000000001E-3</v>
      </c>
      <c r="AI75" s="153">
        <v>1.31920076617621E-2</v>
      </c>
      <c r="AJ75" s="153">
        <v>1.8400791628866201E-3</v>
      </c>
    </row>
    <row r="76" spans="1:36">
      <c r="A76" s="2">
        <v>418</v>
      </c>
      <c r="B76" s="2">
        <v>418</v>
      </c>
      <c r="C76" s="2" t="s">
        <v>1950</v>
      </c>
      <c r="D76" s="2" t="s">
        <v>1951</v>
      </c>
      <c r="E76" s="4" t="s">
        <v>1449</v>
      </c>
      <c r="F76" s="2" t="s">
        <v>2362</v>
      </c>
      <c r="G76" s="2" t="s">
        <v>2363</v>
      </c>
      <c r="H76" s="2" t="s">
        <v>321</v>
      </c>
      <c r="I76" s="2" t="s">
        <v>755</v>
      </c>
      <c r="J76" s="2" t="s">
        <v>30</v>
      </c>
      <c r="K76" s="2" t="s">
        <v>30</v>
      </c>
      <c r="L76" s="2" t="s">
        <v>327</v>
      </c>
      <c r="M76" s="2" t="s">
        <v>42</v>
      </c>
      <c r="N76" s="2" t="s">
        <v>462</v>
      </c>
      <c r="O76" s="2" t="s">
        <v>135</v>
      </c>
      <c r="P76" s="2" t="s">
        <v>106</v>
      </c>
      <c r="Q76" s="2" t="s">
        <v>174</v>
      </c>
      <c r="R76" s="2" t="s">
        <v>406</v>
      </c>
      <c r="S76" s="2" t="s">
        <v>34</v>
      </c>
      <c r="T76" s="139">
        <v>6.7329999999999997</v>
      </c>
      <c r="U76" s="2" t="s">
        <v>2364</v>
      </c>
      <c r="V76" s="161">
        <v>8.9999999999999993E-3</v>
      </c>
      <c r="W76" s="153">
        <v>3.3419999999999998E-2</v>
      </c>
      <c r="X76" s="4" t="s">
        <v>412</v>
      </c>
      <c r="Y76" s="4" t="s">
        <v>135</v>
      </c>
      <c r="Z76" s="139">
        <v>5820000</v>
      </c>
      <c r="AA76" s="148">
        <v>1</v>
      </c>
      <c r="AB76" s="165">
        <v>96.33</v>
      </c>
      <c r="AD76" s="139">
        <v>5606.4059999999999</v>
      </c>
      <c r="AG76" s="2" t="s">
        <v>36</v>
      </c>
      <c r="AH76" s="153">
        <v>2.1150000000000001E-3</v>
      </c>
      <c r="AI76" s="153">
        <v>1.9479263181002002E-2</v>
      </c>
      <c r="AJ76" s="153">
        <v>2.7170531739183698E-3</v>
      </c>
    </row>
    <row r="77" spans="1:36">
      <c r="A77" s="2">
        <v>418</v>
      </c>
      <c r="B77" s="2">
        <v>418</v>
      </c>
      <c r="C77" s="2" t="s">
        <v>1950</v>
      </c>
      <c r="D77" s="2" t="s">
        <v>1951</v>
      </c>
      <c r="E77" s="4" t="s">
        <v>1449</v>
      </c>
      <c r="F77" s="2" t="s">
        <v>2365</v>
      </c>
      <c r="G77" s="2" t="s">
        <v>2366</v>
      </c>
      <c r="H77" s="2" t="s">
        <v>321</v>
      </c>
      <c r="I77" s="2" t="s">
        <v>755</v>
      </c>
      <c r="J77" s="2" t="s">
        <v>30</v>
      </c>
      <c r="K77" s="2" t="s">
        <v>30</v>
      </c>
      <c r="L77" s="2" t="s">
        <v>327</v>
      </c>
      <c r="M77" s="2" t="s">
        <v>42</v>
      </c>
      <c r="N77" s="2" t="s">
        <v>462</v>
      </c>
      <c r="O77" s="2" t="s">
        <v>135</v>
      </c>
      <c r="P77" s="2" t="s">
        <v>106</v>
      </c>
      <c r="Q77" s="2" t="s">
        <v>174</v>
      </c>
      <c r="R77" s="2" t="s">
        <v>406</v>
      </c>
      <c r="S77" s="2" t="s">
        <v>34</v>
      </c>
      <c r="T77" s="139">
        <v>10.343</v>
      </c>
      <c r="U77" s="2" t="s">
        <v>2367</v>
      </c>
      <c r="V77" s="161">
        <v>1.6899999999999998E-2</v>
      </c>
      <c r="W77" s="153">
        <v>3.635E-2</v>
      </c>
      <c r="X77" s="4" t="s">
        <v>412</v>
      </c>
      <c r="Y77" s="4" t="s">
        <v>135</v>
      </c>
      <c r="Z77" s="139">
        <v>3966404</v>
      </c>
      <c r="AA77" s="148">
        <v>1</v>
      </c>
      <c r="AB77" s="165">
        <v>93.61</v>
      </c>
      <c r="AD77" s="139">
        <v>3712.951</v>
      </c>
      <c r="AG77" s="2" t="s">
        <v>36</v>
      </c>
      <c r="AH77" s="153">
        <v>9.0899999999999998E-4</v>
      </c>
      <c r="AI77" s="153">
        <v>1.2900518711530201E-2</v>
      </c>
      <c r="AJ77" s="153">
        <v>1.7994210040009099E-3</v>
      </c>
    </row>
    <row r="78" spans="1:36">
      <c r="A78" s="2">
        <v>418</v>
      </c>
      <c r="B78" s="2">
        <v>418</v>
      </c>
      <c r="C78" s="2" t="s">
        <v>1950</v>
      </c>
      <c r="D78" s="2" t="s">
        <v>1951</v>
      </c>
      <c r="E78" s="4" t="s">
        <v>1449</v>
      </c>
      <c r="F78" s="2" t="s">
        <v>2368</v>
      </c>
      <c r="G78" s="2" t="s">
        <v>2369</v>
      </c>
      <c r="H78" s="2" t="s">
        <v>321</v>
      </c>
      <c r="I78" s="2" t="s">
        <v>755</v>
      </c>
      <c r="J78" s="2" t="s">
        <v>30</v>
      </c>
      <c r="K78" s="2" t="s">
        <v>30</v>
      </c>
      <c r="L78" s="2" t="s">
        <v>327</v>
      </c>
      <c r="M78" s="2" t="s">
        <v>42</v>
      </c>
      <c r="N78" s="2" t="s">
        <v>462</v>
      </c>
      <c r="O78" s="2" t="s">
        <v>135</v>
      </c>
      <c r="P78" s="2" t="s">
        <v>106</v>
      </c>
      <c r="Q78" s="2" t="s">
        <v>174</v>
      </c>
      <c r="R78" s="2" t="s">
        <v>406</v>
      </c>
      <c r="S78" s="2" t="s">
        <v>34</v>
      </c>
      <c r="T78" s="139">
        <v>0.45800000000000002</v>
      </c>
      <c r="U78" s="2" t="s">
        <v>2370</v>
      </c>
      <c r="V78" s="161">
        <v>6.4999999999999997E-3</v>
      </c>
      <c r="W78" s="153">
        <v>2.793E-2</v>
      </c>
      <c r="X78" s="4" t="s">
        <v>412</v>
      </c>
      <c r="Y78" s="4" t="s">
        <v>135</v>
      </c>
      <c r="Z78" s="139">
        <v>783793.56</v>
      </c>
      <c r="AA78" s="148">
        <v>1</v>
      </c>
      <c r="AB78" s="165">
        <v>114.12</v>
      </c>
      <c r="AC78" s="139">
        <v>2.9380000000000002</v>
      </c>
      <c r="AD78" s="139">
        <v>897.40300000000002</v>
      </c>
      <c r="AG78" s="2" t="s">
        <v>36</v>
      </c>
      <c r="AH78" s="153">
        <v>1.436E-3</v>
      </c>
      <c r="AI78" s="153">
        <v>3.1179951812264702E-3</v>
      </c>
      <c r="AJ78" s="153">
        <v>4.3491166091313098E-4</v>
      </c>
    </row>
    <row r="79" spans="1:36">
      <c r="A79" s="2">
        <v>418</v>
      </c>
      <c r="B79" s="2">
        <v>418</v>
      </c>
      <c r="C79" s="2" t="s">
        <v>1962</v>
      </c>
      <c r="D79" s="2" t="s">
        <v>1963</v>
      </c>
      <c r="E79" s="4" t="s">
        <v>1449</v>
      </c>
      <c r="F79" s="2" t="s">
        <v>2371</v>
      </c>
      <c r="G79" s="2" t="s">
        <v>2372</v>
      </c>
      <c r="H79" s="2" t="s">
        <v>321</v>
      </c>
      <c r="I79" s="2" t="s">
        <v>755</v>
      </c>
      <c r="J79" s="2" t="s">
        <v>30</v>
      </c>
      <c r="K79" s="2" t="s">
        <v>30</v>
      </c>
      <c r="L79" s="2" t="s">
        <v>327</v>
      </c>
      <c r="M79" s="2" t="s">
        <v>42</v>
      </c>
      <c r="N79" s="2" t="s">
        <v>446</v>
      </c>
      <c r="O79" s="2" t="s">
        <v>135</v>
      </c>
      <c r="P79" s="2" t="s">
        <v>173</v>
      </c>
      <c r="Q79" s="2" t="s">
        <v>174</v>
      </c>
      <c r="R79" s="2" t="s">
        <v>406</v>
      </c>
      <c r="S79" s="2" t="s">
        <v>34</v>
      </c>
      <c r="T79" s="139">
        <v>3.5609999999999999</v>
      </c>
      <c r="U79" s="2" t="s">
        <v>2373</v>
      </c>
      <c r="V79" s="161">
        <v>1E-3</v>
      </c>
      <c r="W79" s="153">
        <v>2.3970000000000002E-2</v>
      </c>
      <c r="X79" s="4" t="s">
        <v>412</v>
      </c>
      <c r="Y79" s="4" t="s">
        <v>135</v>
      </c>
      <c r="Z79" s="139">
        <v>3440000.04</v>
      </c>
      <c r="AA79" s="148">
        <v>1</v>
      </c>
      <c r="AB79" s="165">
        <v>103.73</v>
      </c>
      <c r="AD79" s="139">
        <v>3568.3119999999999</v>
      </c>
      <c r="AG79" s="2" t="s">
        <v>36</v>
      </c>
      <c r="AH79" s="153">
        <v>3.058E-3</v>
      </c>
      <c r="AI79" s="153">
        <v>1.2397976416292599E-2</v>
      </c>
      <c r="AJ79" s="153">
        <v>1.7293241976886701E-3</v>
      </c>
    </row>
    <row r="80" spans="1:36">
      <c r="A80" s="2">
        <v>418</v>
      </c>
      <c r="B80" s="2">
        <v>418</v>
      </c>
      <c r="C80" s="2" t="s">
        <v>1962</v>
      </c>
      <c r="D80" s="2" t="s">
        <v>1963</v>
      </c>
      <c r="E80" s="4" t="s">
        <v>1449</v>
      </c>
      <c r="F80" s="2" t="s">
        <v>2374</v>
      </c>
      <c r="G80" s="2" t="s">
        <v>2375</v>
      </c>
      <c r="H80" s="2" t="s">
        <v>321</v>
      </c>
      <c r="I80" s="2" t="s">
        <v>755</v>
      </c>
      <c r="J80" s="2" t="s">
        <v>30</v>
      </c>
      <c r="K80" s="2" t="s">
        <v>30</v>
      </c>
      <c r="L80" s="2" t="s">
        <v>327</v>
      </c>
      <c r="M80" s="2" t="s">
        <v>42</v>
      </c>
      <c r="N80" s="2" t="s">
        <v>446</v>
      </c>
      <c r="O80" s="2" t="s">
        <v>135</v>
      </c>
      <c r="P80" s="2" t="s">
        <v>173</v>
      </c>
      <c r="Q80" s="2" t="s">
        <v>174</v>
      </c>
      <c r="R80" s="2" t="s">
        <v>406</v>
      </c>
      <c r="S80" s="2" t="s">
        <v>34</v>
      </c>
      <c r="T80" s="139">
        <v>3.9140000000000001</v>
      </c>
      <c r="U80" s="2" t="s">
        <v>2376</v>
      </c>
      <c r="V80" s="161">
        <v>1.3899999999999999E-2</v>
      </c>
      <c r="W80" s="153">
        <v>2.4809999999999999E-2</v>
      </c>
      <c r="X80" s="4" t="s">
        <v>412</v>
      </c>
      <c r="Y80" s="4" t="s">
        <v>135</v>
      </c>
      <c r="Z80" s="139">
        <v>3596400</v>
      </c>
      <c r="AA80" s="148">
        <v>1</v>
      </c>
      <c r="AB80" s="165">
        <v>103.84</v>
      </c>
      <c r="AD80" s="139">
        <v>3734.502</v>
      </c>
      <c r="AG80" s="2" t="s">
        <v>36</v>
      </c>
      <c r="AH80" s="153">
        <v>1.9980000000000002E-3</v>
      </c>
      <c r="AI80" s="153">
        <v>1.2975396828726799E-2</v>
      </c>
      <c r="AJ80" s="153">
        <v>1.8098653326233799E-3</v>
      </c>
    </row>
    <row r="81" spans="1:36">
      <c r="A81" s="2">
        <v>418</v>
      </c>
      <c r="B81" s="2">
        <v>418</v>
      </c>
      <c r="C81" s="2" t="s">
        <v>1962</v>
      </c>
      <c r="D81" s="2" t="s">
        <v>1963</v>
      </c>
      <c r="E81" s="4" t="s">
        <v>1449</v>
      </c>
      <c r="F81" s="2" t="s">
        <v>2377</v>
      </c>
      <c r="G81" s="2" t="s">
        <v>2378</v>
      </c>
      <c r="H81" s="2" t="s">
        <v>321</v>
      </c>
      <c r="I81" s="2" t="s">
        <v>755</v>
      </c>
      <c r="J81" s="2" t="s">
        <v>30</v>
      </c>
      <c r="K81" s="2" t="s">
        <v>30</v>
      </c>
      <c r="L81" s="2" t="s">
        <v>327</v>
      </c>
      <c r="M81" s="2" t="s">
        <v>42</v>
      </c>
      <c r="N81" s="2" t="s">
        <v>446</v>
      </c>
      <c r="O81" s="2" t="s">
        <v>135</v>
      </c>
      <c r="P81" s="2" t="s">
        <v>2106</v>
      </c>
      <c r="Q81" s="2" t="s">
        <v>174</v>
      </c>
      <c r="R81" s="2" t="s">
        <v>406</v>
      </c>
      <c r="S81" s="2" t="s">
        <v>34</v>
      </c>
      <c r="T81" s="139">
        <v>4.6829999999999998</v>
      </c>
      <c r="U81" s="2" t="s">
        <v>2379</v>
      </c>
      <c r="V81" s="161">
        <v>3.7100000000000001E-2</v>
      </c>
      <c r="W81" s="153">
        <v>3.1640000000000001E-2</v>
      </c>
      <c r="X81" s="4" t="s">
        <v>412</v>
      </c>
      <c r="Y81" s="4" t="s">
        <v>135</v>
      </c>
      <c r="Z81" s="139">
        <v>2850000</v>
      </c>
      <c r="AA81" s="148">
        <v>1</v>
      </c>
      <c r="AB81" s="165">
        <v>108.99</v>
      </c>
      <c r="AD81" s="139">
        <v>3106.2150000000001</v>
      </c>
      <c r="AG81" s="2" t="s">
        <v>36</v>
      </c>
      <c r="AH81" s="153">
        <v>7.4190000000000002E-3</v>
      </c>
      <c r="AI81" s="153">
        <v>1.07924362741079E-2</v>
      </c>
      <c r="AJ81" s="153">
        <v>1.5053764077419399E-3</v>
      </c>
    </row>
    <row r="82" spans="1:36">
      <c r="A82" s="2">
        <v>418</v>
      </c>
      <c r="B82" s="2">
        <v>418</v>
      </c>
      <c r="C82" s="2" t="s">
        <v>2380</v>
      </c>
      <c r="D82" s="2" t="s">
        <v>2381</v>
      </c>
      <c r="E82" s="4" t="s">
        <v>1449</v>
      </c>
      <c r="F82" s="2" t="s">
        <v>2382</v>
      </c>
      <c r="G82" s="2" t="s">
        <v>2383</v>
      </c>
      <c r="H82" s="2" t="s">
        <v>321</v>
      </c>
      <c r="I82" s="2" t="s">
        <v>967</v>
      </c>
      <c r="J82" s="2" t="s">
        <v>30</v>
      </c>
      <c r="K82" s="2" t="s">
        <v>30</v>
      </c>
      <c r="L82" s="2" t="s">
        <v>327</v>
      </c>
      <c r="M82" s="2" t="s">
        <v>42</v>
      </c>
      <c r="N82" s="2" t="s">
        <v>443</v>
      </c>
      <c r="O82" s="2" t="s">
        <v>135</v>
      </c>
      <c r="P82" s="2" t="s">
        <v>2122</v>
      </c>
      <c r="Q82" s="2" t="s">
        <v>174</v>
      </c>
      <c r="R82" s="2" t="s">
        <v>406</v>
      </c>
      <c r="S82" s="2" t="s">
        <v>34</v>
      </c>
      <c r="T82" s="139">
        <v>7.141</v>
      </c>
      <c r="U82" s="2" t="s">
        <v>2384</v>
      </c>
      <c r="V82" s="161">
        <v>4.6899999999999997E-2</v>
      </c>
      <c r="W82" s="153">
        <v>5.654E-2</v>
      </c>
      <c r="X82" s="4" t="s">
        <v>412</v>
      </c>
      <c r="Y82" s="4" t="s">
        <v>135</v>
      </c>
      <c r="Z82" s="139">
        <v>2799000</v>
      </c>
      <c r="AA82" s="148">
        <v>1</v>
      </c>
      <c r="AB82" s="165">
        <v>95.86</v>
      </c>
      <c r="AD82" s="139">
        <v>2683.1210000000001</v>
      </c>
      <c r="AG82" s="2" t="s">
        <v>36</v>
      </c>
      <c r="AH82" s="153">
        <v>5.5979999999999997E-3</v>
      </c>
      <c r="AI82" s="153">
        <v>9.3224122364984705E-3</v>
      </c>
      <c r="AJ82" s="153">
        <v>1.30033099919597E-3</v>
      </c>
    </row>
    <row r="83" spans="1:36">
      <c r="A83" s="2">
        <v>418</v>
      </c>
      <c r="B83" s="2">
        <v>418</v>
      </c>
      <c r="C83" s="2" t="s">
        <v>1990</v>
      </c>
      <c r="D83" s="2" t="s">
        <v>1991</v>
      </c>
      <c r="E83" s="4" t="s">
        <v>1449</v>
      </c>
      <c r="F83" s="2" t="s">
        <v>2385</v>
      </c>
      <c r="G83" s="2" t="s">
        <v>2386</v>
      </c>
      <c r="H83" s="2" t="s">
        <v>321</v>
      </c>
      <c r="I83" s="2" t="s">
        <v>967</v>
      </c>
      <c r="J83" s="2" t="s">
        <v>30</v>
      </c>
      <c r="K83" s="2" t="s">
        <v>30</v>
      </c>
      <c r="L83" s="2" t="s">
        <v>327</v>
      </c>
      <c r="M83" s="2" t="s">
        <v>42</v>
      </c>
      <c r="N83" s="2" t="s">
        <v>483</v>
      </c>
      <c r="O83" s="2" t="s">
        <v>135</v>
      </c>
      <c r="P83" s="2" t="s">
        <v>2106</v>
      </c>
      <c r="Q83" s="2" t="s">
        <v>174</v>
      </c>
      <c r="R83" s="2" t="s">
        <v>406</v>
      </c>
      <c r="S83" s="2" t="s">
        <v>34</v>
      </c>
      <c r="T83" s="139">
        <v>2.077</v>
      </c>
      <c r="U83" s="2" t="s">
        <v>2387</v>
      </c>
      <c r="V83" s="161">
        <v>0.04</v>
      </c>
      <c r="W83" s="153">
        <v>5.2440000000000001E-2</v>
      </c>
      <c r="X83" s="4" t="s">
        <v>412</v>
      </c>
      <c r="Y83" s="4" t="s">
        <v>135</v>
      </c>
      <c r="Z83" s="139">
        <v>408100.01</v>
      </c>
      <c r="AA83" s="148">
        <v>1</v>
      </c>
      <c r="AB83" s="165">
        <v>98.59</v>
      </c>
      <c r="AD83" s="139">
        <v>402.346</v>
      </c>
      <c r="AG83" s="2" t="s">
        <v>36</v>
      </c>
      <c r="AH83" s="153">
        <v>6.8499999999999995E-4</v>
      </c>
      <c r="AI83" s="153">
        <v>1.3979365256858299E-3</v>
      </c>
      <c r="AJ83" s="153">
        <v>1.94990325802238E-4</v>
      </c>
    </row>
    <row r="84" spans="1:36">
      <c r="A84" s="2">
        <v>418</v>
      </c>
      <c r="B84" s="2">
        <v>418</v>
      </c>
      <c r="C84" s="2" t="s">
        <v>2388</v>
      </c>
      <c r="D84" s="2" t="s">
        <v>2389</v>
      </c>
      <c r="E84" s="4" t="s">
        <v>1449</v>
      </c>
      <c r="F84" s="2" t="s">
        <v>2390</v>
      </c>
      <c r="G84" s="2" t="s">
        <v>2391</v>
      </c>
      <c r="H84" s="2" t="s">
        <v>321</v>
      </c>
      <c r="I84" s="2" t="s">
        <v>967</v>
      </c>
      <c r="J84" s="2" t="s">
        <v>30</v>
      </c>
      <c r="K84" s="2" t="s">
        <v>30</v>
      </c>
      <c r="L84" s="2" t="s">
        <v>327</v>
      </c>
      <c r="M84" s="2" t="s">
        <v>42</v>
      </c>
      <c r="N84" s="2" t="s">
        <v>463</v>
      </c>
      <c r="O84" s="2" t="s">
        <v>135</v>
      </c>
      <c r="P84" s="2" t="s">
        <v>1489</v>
      </c>
      <c r="Q84" s="2" t="s">
        <v>414</v>
      </c>
      <c r="R84" s="2" t="s">
        <v>406</v>
      </c>
      <c r="S84" s="2" t="s">
        <v>34</v>
      </c>
      <c r="T84" s="139">
        <v>1.7050000000000001</v>
      </c>
      <c r="U84" s="2" t="s">
        <v>2392</v>
      </c>
      <c r="V84" s="161">
        <v>2.6499999999999999E-2</v>
      </c>
      <c r="W84" s="153">
        <v>5.5120000000000002E-2</v>
      </c>
      <c r="X84" s="4" t="s">
        <v>412</v>
      </c>
      <c r="Y84" s="4" t="s">
        <v>135</v>
      </c>
      <c r="Z84" s="139">
        <v>2428571.4500000002</v>
      </c>
      <c r="AA84" s="148">
        <v>1</v>
      </c>
      <c r="AB84" s="165">
        <v>94.77</v>
      </c>
      <c r="AD84" s="139">
        <v>2301.5569999999998</v>
      </c>
      <c r="AG84" s="2" t="s">
        <v>36</v>
      </c>
      <c r="AH84" s="153">
        <v>4.7419999999999997E-3</v>
      </c>
      <c r="AI84" s="153">
        <v>7.9966805307020803E-3</v>
      </c>
      <c r="AJ84" s="153">
        <v>1.1154121187677099E-3</v>
      </c>
    </row>
    <row r="85" spans="1:36">
      <c r="A85" s="2">
        <v>418</v>
      </c>
      <c r="B85" s="2">
        <v>418</v>
      </c>
      <c r="C85" s="2" t="s">
        <v>2393</v>
      </c>
      <c r="D85" s="2" t="s">
        <v>2394</v>
      </c>
      <c r="E85" s="4" t="s">
        <v>1449</v>
      </c>
      <c r="F85" s="2" t="s">
        <v>2395</v>
      </c>
      <c r="G85" s="2" t="s">
        <v>2396</v>
      </c>
      <c r="H85" s="2" t="s">
        <v>321</v>
      </c>
      <c r="I85" s="2" t="s">
        <v>755</v>
      </c>
      <c r="J85" s="2" t="s">
        <v>30</v>
      </c>
      <c r="K85" s="2" t="s">
        <v>30</v>
      </c>
      <c r="L85" s="2" t="s">
        <v>327</v>
      </c>
      <c r="M85" s="2" t="s">
        <v>42</v>
      </c>
      <c r="N85" s="2" t="s">
        <v>449</v>
      </c>
      <c r="O85" s="2" t="s">
        <v>135</v>
      </c>
      <c r="P85" s="2" t="s">
        <v>1462</v>
      </c>
      <c r="Q85" s="2" t="s">
        <v>409</v>
      </c>
      <c r="R85" s="2" t="s">
        <v>409</v>
      </c>
      <c r="S85" s="2" t="s">
        <v>34</v>
      </c>
      <c r="T85" s="139">
        <v>2.6669999999999998</v>
      </c>
      <c r="U85" s="2" t="s">
        <v>1475</v>
      </c>
      <c r="V85" s="161">
        <v>3.6999999999999998E-2</v>
      </c>
      <c r="W85" s="153">
        <v>4.0379999999999999E-2</v>
      </c>
      <c r="X85" s="4" t="s">
        <v>412</v>
      </c>
      <c r="Y85" s="4" t="s">
        <v>135</v>
      </c>
      <c r="Z85" s="139">
        <v>1393488.07</v>
      </c>
      <c r="AA85" s="148">
        <v>1</v>
      </c>
      <c r="AB85" s="165">
        <v>115.47</v>
      </c>
      <c r="AD85" s="139">
        <v>1609.0609999999999</v>
      </c>
      <c r="AG85" s="2" t="s">
        <v>36</v>
      </c>
      <c r="AH85" s="153">
        <v>1.7650000000000001E-3</v>
      </c>
      <c r="AI85" s="153">
        <v>5.5906255007937399E-3</v>
      </c>
      <c r="AJ85" s="153">
        <v>7.7980499672776905E-4</v>
      </c>
    </row>
    <row r="86" spans="1:36">
      <c r="A86" s="2">
        <v>418</v>
      </c>
      <c r="B86" s="2">
        <v>418</v>
      </c>
      <c r="C86" s="2" t="s">
        <v>2397</v>
      </c>
      <c r="D86" s="2" t="s">
        <v>2398</v>
      </c>
      <c r="E86" s="4" t="s">
        <v>1449</v>
      </c>
      <c r="F86" s="2" t="s">
        <v>2399</v>
      </c>
      <c r="G86" s="2" t="s">
        <v>2400</v>
      </c>
      <c r="H86" s="2" t="s">
        <v>321</v>
      </c>
      <c r="I86" s="2" t="s">
        <v>967</v>
      </c>
      <c r="J86" s="2" t="s">
        <v>30</v>
      </c>
      <c r="K86" s="2" t="s">
        <v>30</v>
      </c>
      <c r="L86" s="2" t="s">
        <v>327</v>
      </c>
      <c r="M86" s="2" t="s">
        <v>31</v>
      </c>
      <c r="N86" s="2" t="s">
        <v>445</v>
      </c>
      <c r="O86" s="2" t="s">
        <v>135</v>
      </c>
      <c r="P86" s="2" t="s">
        <v>1489</v>
      </c>
      <c r="Q86" s="2" t="s">
        <v>414</v>
      </c>
      <c r="R86" s="2" t="s">
        <v>406</v>
      </c>
      <c r="S86" s="2" t="s">
        <v>34</v>
      </c>
      <c r="T86" s="139">
        <v>3.6070000000000002</v>
      </c>
      <c r="U86" s="2" t="s">
        <v>98</v>
      </c>
      <c r="V86" s="161">
        <v>5.8200000000000002E-2</v>
      </c>
      <c r="W86" s="153">
        <v>5.8200000000000002E-2</v>
      </c>
      <c r="X86" s="4" t="s">
        <v>412</v>
      </c>
      <c r="Y86" s="4" t="s">
        <v>135</v>
      </c>
      <c r="Z86" s="139">
        <v>2631000</v>
      </c>
      <c r="AA86" s="148">
        <v>1</v>
      </c>
      <c r="AB86" s="165">
        <v>100.66</v>
      </c>
      <c r="AD86" s="139">
        <v>2648.3649999999998</v>
      </c>
      <c r="AG86" s="2" t="s">
        <v>36</v>
      </c>
      <c r="AH86" s="153">
        <v>1.5034E-2</v>
      </c>
      <c r="AI86" s="153">
        <v>9.2016509404864704E-3</v>
      </c>
      <c r="AJ86" s="153">
        <v>1.28348668329105E-3</v>
      </c>
    </row>
    <row r="87" spans="1:36">
      <c r="A87" s="2">
        <v>418</v>
      </c>
      <c r="B87" s="2">
        <v>418</v>
      </c>
      <c r="C87" s="2" t="s">
        <v>2029</v>
      </c>
      <c r="D87" s="2" t="s">
        <v>2030</v>
      </c>
      <c r="E87" s="4" t="s">
        <v>1449</v>
      </c>
      <c r="F87" s="2" t="s">
        <v>2401</v>
      </c>
      <c r="G87" s="2" t="s">
        <v>2402</v>
      </c>
      <c r="H87" s="2" t="s">
        <v>321</v>
      </c>
      <c r="I87" s="2" t="s">
        <v>755</v>
      </c>
      <c r="J87" s="2" t="s">
        <v>30</v>
      </c>
      <c r="K87" s="2" t="s">
        <v>30</v>
      </c>
      <c r="L87" s="2" t="s">
        <v>327</v>
      </c>
      <c r="M87" s="2" t="s">
        <v>42</v>
      </c>
      <c r="N87" s="2" t="s">
        <v>474</v>
      </c>
      <c r="O87" s="2" t="s">
        <v>135</v>
      </c>
      <c r="P87" s="2" t="s">
        <v>2122</v>
      </c>
      <c r="Q87" s="2" t="s">
        <v>174</v>
      </c>
      <c r="R87" s="2" t="s">
        <v>406</v>
      </c>
      <c r="S87" s="2" t="s">
        <v>34</v>
      </c>
      <c r="T87" s="139">
        <v>2.4430000000000001</v>
      </c>
      <c r="U87" s="2" t="s">
        <v>2403</v>
      </c>
      <c r="V87" s="161">
        <v>4.2999999999999997E-2</v>
      </c>
      <c r="W87" s="153">
        <v>2.2960000000000001E-2</v>
      </c>
      <c r="X87" s="4" t="s">
        <v>412</v>
      </c>
      <c r="Y87" s="4" t="s">
        <v>135</v>
      </c>
      <c r="Z87" s="139">
        <v>2409848.81</v>
      </c>
      <c r="AA87" s="148">
        <v>1</v>
      </c>
      <c r="AB87" s="165">
        <v>120.79</v>
      </c>
      <c r="AC87" s="139">
        <v>844.14200000000005</v>
      </c>
      <c r="AD87" s="139">
        <v>3754.998</v>
      </c>
      <c r="AG87" s="2" t="s">
        <v>36</v>
      </c>
      <c r="AH87" s="153">
        <v>4.7260000000000002E-3</v>
      </c>
      <c r="AI87" s="153">
        <v>1.3046611302919E-2</v>
      </c>
      <c r="AJ87" s="153">
        <v>1.8197986402302801E-3</v>
      </c>
    </row>
    <row r="88" spans="1:36">
      <c r="A88" s="2">
        <v>418</v>
      </c>
      <c r="B88" s="2">
        <v>418</v>
      </c>
      <c r="C88" s="2" t="s">
        <v>2029</v>
      </c>
      <c r="D88" s="2" t="s">
        <v>2030</v>
      </c>
      <c r="E88" s="4" t="s">
        <v>1449</v>
      </c>
      <c r="F88" s="2" t="s">
        <v>2404</v>
      </c>
      <c r="G88" s="2" t="s">
        <v>2405</v>
      </c>
      <c r="H88" s="2" t="s">
        <v>321</v>
      </c>
      <c r="I88" s="2" t="s">
        <v>967</v>
      </c>
      <c r="J88" s="2" t="s">
        <v>30</v>
      </c>
      <c r="K88" s="2" t="s">
        <v>30</v>
      </c>
      <c r="L88" s="2" t="s">
        <v>327</v>
      </c>
      <c r="M88" s="2" t="s">
        <v>42</v>
      </c>
      <c r="N88" s="2" t="s">
        <v>474</v>
      </c>
      <c r="O88" s="2" t="s">
        <v>135</v>
      </c>
      <c r="P88" s="2" t="s">
        <v>2122</v>
      </c>
      <c r="Q88" s="2" t="s">
        <v>174</v>
      </c>
      <c r="R88" s="2" t="s">
        <v>406</v>
      </c>
      <c r="S88" s="2" t="s">
        <v>34</v>
      </c>
      <c r="T88" s="139">
        <v>3.3690000000000002</v>
      </c>
      <c r="U88" s="2" t="s">
        <v>2406</v>
      </c>
      <c r="V88" s="161">
        <v>3.5200000000000002E-2</v>
      </c>
      <c r="W88" s="153">
        <v>5.3830000000000003E-2</v>
      </c>
      <c r="X88" s="4" t="s">
        <v>412</v>
      </c>
      <c r="Y88" s="4" t="s">
        <v>135</v>
      </c>
      <c r="Z88" s="139">
        <v>3784000.17</v>
      </c>
      <c r="AA88" s="148">
        <v>1</v>
      </c>
      <c r="AB88" s="165">
        <v>94.59</v>
      </c>
      <c r="AD88" s="139">
        <v>3579.2860000000001</v>
      </c>
      <c r="AG88" s="2" t="s">
        <v>36</v>
      </c>
      <c r="AH88" s="153">
        <v>5.0299999999999997E-3</v>
      </c>
      <c r="AI88" s="153">
        <v>1.2436104223399899E-2</v>
      </c>
      <c r="AJ88" s="153">
        <v>1.7346424316666701E-3</v>
      </c>
    </row>
    <row r="89" spans="1:36">
      <c r="A89" s="2">
        <v>418</v>
      </c>
      <c r="B89" s="2">
        <v>418</v>
      </c>
      <c r="C89" s="2" t="s">
        <v>2407</v>
      </c>
      <c r="D89" s="2" t="s">
        <v>2408</v>
      </c>
      <c r="E89" s="4" t="s">
        <v>1449</v>
      </c>
      <c r="F89" s="2" t="s">
        <v>2409</v>
      </c>
      <c r="G89" s="2" t="s">
        <v>2410</v>
      </c>
      <c r="H89" s="2" t="s">
        <v>321</v>
      </c>
      <c r="I89" s="2" t="s">
        <v>172</v>
      </c>
      <c r="J89" s="2" t="s">
        <v>30</v>
      </c>
      <c r="K89" s="2" t="s">
        <v>30</v>
      </c>
      <c r="L89" s="2" t="s">
        <v>327</v>
      </c>
      <c r="M89" s="2" t="s">
        <v>42</v>
      </c>
      <c r="N89" s="2" t="s">
        <v>452</v>
      </c>
      <c r="O89" s="2" t="s">
        <v>135</v>
      </c>
      <c r="P89" s="2" t="s">
        <v>2106</v>
      </c>
      <c r="Q89" s="2" t="s">
        <v>414</v>
      </c>
      <c r="R89" s="2" t="s">
        <v>406</v>
      </c>
      <c r="S89" s="2" t="s">
        <v>34</v>
      </c>
      <c r="T89" s="139">
        <v>2.7440000000000002</v>
      </c>
      <c r="U89" s="2" t="s">
        <v>2411</v>
      </c>
      <c r="V89" s="161">
        <v>5.4800000000000001E-2</v>
      </c>
      <c r="W89" s="153">
        <v>6.9919999999999996E-2</v>
      </c>
      <c r="X89" s="4" t="s">
        <v>412</v>
      </c>
      <c r="Y89" s="4" t="s">
        <v>135</v>
      </c>
      <c r="Z89" s="139">
        <v>1970320.51</v>
      </c>
      <c r="AA89" s="148">
        <v>1</v>
      </c>
      <c r="AB89" s="165">
        <v>101.15</v>
      </c>
      <c r="AD89" s="139">
        <v>1992.979</v>
      </c>
      <c r="AG89" s="2" t="s">
        <v>36</v>
      </c>
      <c r="AH89" s="153">
        <v>7.3359999999999996E-3</v>
      </c>
      <c r="AI89" s="153">
        <v>6.9245370867746601E-3</v>
      </c>
      <c r="AJ89" s="153">
        <v>9.6586484276705502E-4</v>
      </c>
    </row>
    <row r="90" spans="1:36">
      <c r="A90" s="2">
        <v>418</v>
      </c>
      <c r="B90" s="2">
        <v>418</v>
      </c>
      <c r="C90" s="2" t="s">
        <v>2412</v>
      </c>
      <c r="D90" s="2" t="s">
        <v>2413</v>
      </c>
      <c r="E90" s="4" t="s">
        <v>1449</v>
      </c>
      <c r="F90" s="2" t="s">
        <v>2414</v>
      </c>
      <c r="G90" s="2" t="s">
        <v>2415</v>
      </c>
      <c r="H90" s="2" t="s">
        <v>321</v>
      </c>
      <c r="I90" s="2" t="s">
        <v>172</v>
      </c>
      <c r="J90" s="2" t="s">
        <v>30</v>
      </c>
      <c r="K90" s="2" t="s">
        <v>30</v>
      </c>
      <c r="L90" s="2" t="s">
        <v>327</v>
      </c>
      <c r="M90" s="2" t="s">
        <v>42</v>
      </c>
      <c r="N90" s="2" t="s">
        <v>452</v>
      </c>
      <c r="O90" s="2" t="s">
        <v>135</v>
      </c>
      <c r="P90" s="2" t="s">
        <v>2137</v>
      </c>
      <c r="Q90" s="2" t="s">
        <v>414</v>
      </c>
      <c r="R90" s="2" t="s">
        <v>406</v>
      </c>
      <c r="S90" s="2" t="s">
        <v>34</v>
      </c>
      <c r="T90" s="139">
        <v>3.129</v>
      </c>
      <c r="U90" s="2" t="s">
        <v>2411</v>
      </c>
      <c r="V90" s="161">
        <v>4.6899999999999997E-2</v>
      </c>
      <c r="W90" s="153">
        <v>7.5190000000000007E-2</v>
      </c>
      <c r="X90" s="4" t="s">
        <v>412</v>
      </c>
      <c r="Y90" s="4" t="s">
        <v>135</v>
      </c>
      <c r="Z90" s="139">
        <v>1991022.47</v>
      </c>
      <c r="AA90" s="148">
        <v>1</v>
      </c>
      <c r="AB90" s="165">
        <v>99.56</v>
      </c>
      <c r="AD90" s="139">
        <v>1982.2619999999999</v>
      </c>
      <c r="AG90" s="2" t="s">
        <v>36</v>
      </c>
      <c r="AH90" s="153">
        <v>1.7329999999999999E-3</v>
      </c>
      <c r="AI90" s="153">
        <v>6.8873004611817203E-3</v>
      </c>
      <c r="AJ90" s="153">
        <v>9.6067091470041204E-4</v>
      </c>
    </row>
    <row r="91" spans="1:36">
      <c r="A91" s="2">
        <v>418</v>
      </c>
      <c r="B91" s="2">
        <v>418</v>
      </c>
      <c r="C91" s="2" t="s">
        <v>2412</v>
      </c>
      <c r="D91" s="2" t="s">
        <v>2413</v>
      </c>
      <c r="E91" s="4" t="s">
        <v>1449</v>
      </c>
      <c r="F91" s="2" t="s">
        <v>2416</v>
      </c>
      <c r="G91" s="2" t="s">
        <v>2417</v>
      </c>
      <c r="H91" s="2" t="s">
        <v>321</v>
      </c>
      <c r="I91" s="2" t="s">
        <v>172</v>
      </c>
      <c r="J91" s="2" t="s">
        <v>30</v>
      </c>
      <c r="K91" s="2" t="s">
        <v>30</v>
      </c>
      <c r="L91" s="2" t="s">
        <v>327</v>
      </c>
      <c r="M91" s="2" t="s">
        <v>42</v>
      </c>
      <c r="N91" s="2" t="s">
        <v>452</v>
      </c>
      <c r="O91" s="2" t="s">
        <v>135</v>
      </c>
      <c r="P91" s="2" t="s">
        <v>2137</v>
      </c>
      <c r="Q91" s="2" t="s">
        <v>414</v>
      </c>
      <c r="R91" s="2" t="s">
        <v>406</v>
      </c>
      <c r="S91" s="2" t="s">
        <v>34</v>
      </c>
      <c r="T91" s="139">
        <v>2.9740000000000002</v>
      </c>
      <c r="U91" s="2" t="s">
        <v>2411</v>
      </c>
      <c r="V91" s="161">
        <v>4.6899999999999997E-2</v>
      </c>
      <c r="W91" s="153">
        <v>7.6020000000000004E-2</v>
      </c>
      <c r="X91" s="4" t="s">
        <v>412</v>
      </c>
      <c r="Y91" s="4" t="s">
        <v>135</v>
      </c>
      <c r="Z91" s="139">
        <v>2167280.48</v>
      </c>
      <c r="AA91" s="148">
        <v>1</v>
      </c>
      <c r="AB91" s="165">
        <v>97.95</v>
      </c>
      <c r="AD91" s="139">
        <v>2122.8510000000001</v>
      </c>
      <c r="AG91" s="2" t="s">
        <v>36</v>
      </c>
      <c r="AH91" s="153">
        <v>1.604E-3</v>
      </c>
      <c r="AI91" s="153">
        <v>7.3757729651403097E-3</v>
      </c>
      <c r="AJ91" s="153">
        <v>1.0288052047359301E-3</v>
      </c>
    </row>
    <row r="92" spans="1:36">
      <c r="A92" s="2">
        <v>418</v>
      </c>
      <c r="B92" s="2">
        <v>418</v>
      </c>
      <c r="C92" s="2" t="s">
        <v>2418</v>
      </c>
      <c r="D92" s="2" t="s">
        <v>2419</v>
      </c>
      <c r="E92" s="4" t="s">
        <v>314</v>
      </c>
      <c r="F92" s="2" t="s">
        <v>2420</v>
      </c>
      <c r="G92" s="2" t="s">
        <v>2421</v>
      </c>
      <c r="H92" s="2" t="s">
        <v>321</v>
      </c>
      <c r="I92" s="2" t="s">
        <v>172</v>
      </c>
      <c r="J92" s="2" t="s">
        <v>103</v>
      </c>
      <c r="K92" s="2" t="s">
        <v>104</v>
      </c>
      <c r="L92" s="2" t="s">
        <v>327</v>
      </c>
      <c r="M92" s="2" t="s">
        <v>315</v>
      </c>
      <c r="N92" s="2" t="s">
        <v>541</v>
      </c>
      <c r="O92" s="2" t="s">
        <v>135</v>
      </c>
      <c r="P92" s="2" t="s">
        <v>2422</v>
      </c>
      <c r="Q92" s="2" t="s">
        <v>431</v>
      </c>
      <c r="R92" s="2" t="s">
        <v>406</v>
      </c>
      <c r="S92" s="2" t="s">
        <v>108</v>
      </c>
      <c r="T92" s="139">
        <v>2.6720000000000002</v>
      </c>
      <c r="U92" s="2" t="s">
        <v>2423</v>
      </c>
      <c r="V92" s="161">
        <v>5.6250000000000001E-2</v>
      </c>
      <c r="W92" s="153">
        <v>8.6129999999999998E-2</v>
      </c>
      <c r="X92" s="4" t="s">
        <v>412</v>
      </c>
      <c r="Y92" s="4" t="s">
        <v>135</v>
      </c>
      <c r="Z92" s="139">
        <v>450000</v>
      </c>
      <c r="AA92" s="148">
        <v>3.71</v>
      </c>
      <c r="AB92" s="165">
        <v>102.203</v>
      </c>
      <c r="AD92" s="139">
        <v>1706.2809999999999</v>
      </c>
      <c r="AG92" s="2" t="s">
        <v>36</v>
      </c>
      <c r="AH92" s="153">
        <v>5.62E-4</v>
      </c>
      <c r="AI92" s="153">
        <v>5.9284147469415502E-3</v>
      </c>
      <c r="AJ92" s="153">
        <v>8.2692132422092202E-4</v>
      </c>
    </row>
    <row r="93" spans="1:36">
      <c r="A93" s="2">
        <v>418</v>
      </c>
      <c r="B93" s="2">
        <v>418</v>
      </c>
      <c r="C93" s="2" t="s">
        <v>2424</v>
      </c>
      <c r="D93" s="2" t="s">
        <v>2425</v>
      </c>
      <c r="E93" s="4" t="s">
        <v>314</v>
      </c>
      <c r="F93" s="2" t="s">
        <v>2426</v>
      </c>
      <c r="G93" s="2" t="s">
        <v>2427</v>
      </c>
      <c r="H93" s="2" t="s">
        <v>321</v>
      </c>
      <c r="I93" s="2" t="s">
        <v>172</v>
      </c>
      <c r="J93" s="2" t="s">
        <v>103</v>
      </c>
      <c r="K93" s="2" t="s">
        <v>212</v>
      </c>
      <c r="L93" s="2" t="s">
        <v>327</v>
      </c>
      <c r="M93" s="2" t="s">
        <v>354</v>
      </c>
      <c r="N93" s="2" t="s">
        <v>508</v>
      </c>
      <c r="O93" s="2" t="s">
        <v>135</v>
      </c>
      <c r="P93" s="2" t="s">
        <v>2422</v>
      </c>
      <c r="Q93" s="2" t="s">
        <v>431</v>
      </c>
      <c r="R93" s="2" t="s">
        <v>406</v>
      </c>
      <c r="S93" s="2" t="s">
        <v>108</v>
      </c>
      <c r="T93" s="139">
        <v>1.48</v>
      </c>
      <c r="U93" s="2" t="s">
        <v>2428</v>
      </c>
      <c r="V93" s="161">
        <v>3.6249999999999998E-2</v>
      </c>
      <c r="W93" s="153">
        <v>4.4670000000000001E-2</v>
      </c>
      <c r="X93" s="4" t="s">
        <v>412</v>
      </c>
      <c r="Y93" s="4" t="s">
        <v>135</v>
      </c>
      <c r="Z93" s="139">
        <v>460000</v>
      </c>
      <c r="AA93" s="148">
        <v>3.71</v>
      </c>
      <c r="AB93" s="165">
        <v>100.321</v>
      </c>
      <c r="AD93" s="139">
        <v>1712.076</v>
      </c>
      <c r="AG93" s="2" t="s">
        <v>36</v>
      </c>
      <c r="AH93" s="153">
        <v>5.1099999999999995E-4</v>
      </c>
      <c r="AI93" s="153">
        <v>5.9485484947436901E-3</v>
      </c>
      <c r="AJ93" s="153">
        <v>8.2972966778404103E-4</v>
      </c>
    </row>
    <row r="94" spans="1:36">
      <c r="A94" s="2">
        <v>418</v>
      </c>
      <c r="B94" s="2">
        <v>1456</v>
      </c>
      <c r="C94" s="2" t="s">
        <v>1679</v>
      </c>
      <c r="D94" s="2" t="s">
        <v>1680</v>
      </c>
      <c r="E94" s="4" t="s">
        <v>1449</v>
      </c>
      <c r="F94" s="2" t="s">
        <v>2108</v>
      </c>
      <c r="G94" s="2" t="s">
        <v>2109</v>
      </c>
      <c r="H94" s="2" t="s">
        <v>321</v>
      </c>
      <c r="I94" s="2" t="s">
        <v>755</v>
      </c>
      <c r="J94" s="2" t="s">
        <v>30</v>
      </c>
      <c r="K94" s="2" t="s">
        <v>30</v>
      </c>
      <c r="L94" s="2" t="s">
        <v>327</v>
      </c>
      <c r="M94" s="2" t="s">
        <v>42</v>
      </c>
      <c r="N94" s="2" t="s">
        <v>438</v>
      </c>
      <c r="O94" s="2" t="s">
        <v>135</v>
      </c>
      <c r="P94" s="2" t="s">
        <v>2110</v>
      </c>
      <c r="Q94" s="2" t="s">
        <v>174</v>
      </c>
      <c r="R94" s="2" t="s">
        <v>406</v>
      </c>
      <c r="S94" s="2" t="s">
        <v>34</v>
      </c>
      <c r="T94" s="139">
        <v>2.9049999999999998</v>
      </c>
      <c r="U94" s="2" t="s">
        <v>2111</v>
      </c>
      <c r="V94" s="161">
        <v>2.75E-2</v>
      </c>
      <c r="W94" s="153">
        <v>3.1E-2</v>
      </c>
      <c r="X94" s="4" t="s">
        <v>412</v>
      </c>
      <c r="Y94" s="4" t="s">
        <v>135</v>
      </c>
      <c r="Z94" s="139">
        <v>86320</v>
      </c>
      <c r="AA94" s="148">
        <v>1</v>
      </c>
      <c r="AB94" s="165">
        <v>113.65</v>
      </c>
      <c r="AD94" s="139">
        <v>98.102999999999994</v>
      </c>
      <c r="AG94" s="2" t="s">
        <v>36</v>
      </c>
      <c r="AH94" s="153">
        <v>1.03E-4</v>
      </c>
      <c r="AI94" s="153">
        <v>1.54827216288786E-2</v>
      </c>
      <c r="AJ94" s="153">
        <v>3.3272470332833298E-3</v>
      </c>
    </row>
    <row r="95" spans="1:36">
      <c r="A95" s="2">
        <v>418</v>
      </c>
      <c r="B95" s="2">
        <v>1456</v>
      </c>
      <c r="C95" s="2" t="s">
        <v>1679</v>
      </c>
      <c r="D95" s="2" t="s">
        <v>1680</v>
      </c>
      <c r="E95" s="4" t="s">
        <v>1449</v>
      </c>
      <c r="F95" s="2" t="s">
        <v>2112</v>
      </c>
      <c r="G95" s="2" t="s">
        <v>2113</v>
      </c>
      <c r="H95" s="2" t="s">
        <v>321</v>
      </c>
      <c r="I95" s="2" t="s">
        <v>967</v>
      </c>
      <c r="J95" s="2" t="s">
        <v>30</v>
      </c>
      <c r="K95" s="2" t="s">
        <v>30</v>
      </c>
      <c r="L95" s="2" t="s">
        <v>327</v>
      </c>
      <c r="M95" s="2" t="s">
        <v>42</v>
      </c>
      <c r="N95" s="2" t="s">
        <v>438</v>
      </c>
      <c r="O95" s="2" t="s">
        <v>135</v>
      </c>
      <c r="P95" s="2" t="s">
        <v>2110</v>
      </c>
      <c r="Q95" s="2" t="s">
        <v>174</v>
      </c>
      <c r="R95" s="2" t="s">
        <v>406</v>
      </c>
      <c r="S95" s="2" t="s">
        <v>34</v>
      </c>
      <c r="T95" s="139">
        <v>2.4820000000000002</v>
      </c>
      <c r="U95" s="2" t="s">
        <v>2114</v>
      </c>
      <c r="V95" s="161">
        <v>2.5000000000000001E-2</v>
      </c>
      <c r="W95" s="153">
        <v>6.1120000000000001E-2</v>
      </c>
      <c r="X95" s="4" t="s">
        <v>412</v>
      </c>
      <c r="Y95" s="4" t="s">
        <v>135</v>
      </c>
      <c r="Z95" s="139">
        <v>135000</v>
      </c>
      <c r="AA95" s="148">
        <v>1</v>
      </c>
      <c r="AB95" s="165">
        <v>89.41</v>
      </c>
      <c r="AD95" s="139">
        <v>120.70399999999999</v>
      </c>
      <c r="AG95" s="2" t="s">
        <v>36</v>
      </c>
      <c r="AH95" s="153">
        <v>1.76E-4</v>
      </c>
      <c r="AI95" s="153">
        <v>1.9049619135087299E-2</v>
      </c>
      <c r="AJ95" s="153">
        <v>4.09377564692335E-3</v>
      </c>
    </row>
    <row r="96" spans="1:36">
      <c r="A96" s="2">
        <v>418</v>
      </c>
      <c r="B96" s="2">
        <v>1456</v>
      </c>
      <c r="C96" s="2" t="s">
        <v>2115</v>
      </c>
      <c r="D96" s="2" t="s">
        <v>2116</v>
      </c>
      <c r="E96" s="4" t="s">
        <v>1449</v>
      </c>
      <c r="F96" s="2" t="s">
        <v>2117</v>
      </c>
      <c r="G96" s="2" t="s">
        <v>2118</v>
      </c>
      <c r="H96" s="2" t="s">
        <v>321</v>
      </c>
      <c r="I96" s="2" t="s">
        <v>967</v>
      </c>
      <c r="J96" s="2" t="s">
        <v>30</v>
      </c>
      <c r="K96" s="2" t="s">
        <v>30</v>
      </c>
      <c r="L96" s="2" t="s">
        <v>327</v>
      </c>
      <c r="M96" s="2" t="s">
        <v>42</v>
      </c>
      <c r="N96" s="2" t="s">
        <v>445</v>
      </c>
      <c r="O96" s="2" t="s">
        <v>135</v>
      </c>
      <c r="P96" s="2" t="s">
        <v>1489</v>
      </c>
      <c r="Q96" s="2" t="s">
        <v>414</v>
      </c>
      <c r="R96" s="2" t="s">
        <v>406</v>
      </c>
      <c r="S96" s="2" t="s">
        <v>34</v>
      </c>
      <c r="T96" s="139">
        <v>1.3640000000000001</v>
      </c>
      <c r="U96" s="2" t="s">
        <v>2119</v>
      </c>
      <c r="V96" s="161">
        <v>2.9499999999999998E-2</v>
      </c>
      <c r="W96" s="153">
        <v>5.9319999999999998E-2</v>
      </c>
      <c r="X96" s="4" t="s">
        <v>412</v>
      </c>
      <c r="Y96" s="4" t="s">
        <v>135</v>
      </c>
      <c r="Z96" s="139">
        <v>104400</v>
      </c>
      <c r="AA96" s="148">
        <v>1</v>
      </c>
      <c r="AB96" s="165">
        <v>96.89</v>
      </c>
      <c r="AD96" s="139">
        <v>101.15300000000001</v>
      </c>
      <c r="AG96" s="2" t="s">
        <v>36</v>
      </c>
      <c r="AH96" s="153">
        <v>3.3700000000000001E-4</v>
      </c>
      <c r="AI96" s="153">
        <v>1.5964153254135499E-2</v>
      </c>
      <c r="AJ96" s="153">
        <v>3.43070700532579E-3</v>
      </c>
    </row>
    <row r="97" spans="1:36">
      <c r="A97" s="2">
        <v>418</v>
      </c>
      <c r="B97" s="2">
        <v>1456</v>
      </c>
      <c r="C97" s="2" t="s">
        <v>1691</v>
      </c>
      <c r="D97" s="2" t="s">
        <v>1692</v>
      </c>
      <c r="E97" s="4" t="s">
        <v>1449</v>
      </c>
      <c r="F97" s="2" t="s">
        <v>2120</v>
      </c>
      <c r="G97" s="2" t="s">
        <v>2121</v>
      </c>
      <c r="H97" s="2" t="s">
        <v>321</v>
      </c>
      <c r="I97" s="2" t="s">
        <v>967</v>
      </c>
      <c r="J97" s="2" t="s">
        <v>30</v>
      </c>
      <c r="K97" s="2" t="s">
        <v>30</v>
      </c>
      <c r="L97" s="2" t="s">
        <v>327</v>
      </c>
      <c r="M97" s="2" t="s">
        <v>42</v>
      </c>
      <c r="N97" s="2" t="s">
        <v>454</v>
      </c>
      <c r="O97" s="2" t="s">
        <v>135</v>
      </c>
      <c r="P97" s="2" t="s">
        <v>2122</v>
      </c>
      <c r="Q97" s="2" t="s">
        <v>174</v>
      </c>
      <c r="R97" s="2" t="s">
        <v>406</v>
      </c>
      <c r="S97" s="2" t="s">
        <v>34</v>
      </c>
      <c r="T97" s="139">
        <v>7.58</v>
      </c>
      <c r="U97" s="2" t="s">
        <v>1494</v>
      </c>
      <c r="V97" s="161">
        <v>2.4E-2</v>
      </c>
      <c r="W97" s="153">
        <v>5.6570000000000002E-2</v>
      </c>
      <c r="X97" s="4" t="s">
        <v>412</v>
      </c>
      <c r="Y97" s="4" t="s">
        <v>135</v>
      </c>
      <c r="Z97" s="139">
        <v>182399.99</v>
      </c>
      <c r="AA97" s="148">
        <v>1</v>
      </c>
      <c r="AB97" s="165">
        <v>79</v>
      </c>
      <c r="AD97" s="139">
        <v>144.096</v>
      </c>
      <c r="AG97" s="2" t="s">
        <v>36</v>
      </c>
      <c r="AH97" s="153">
        <v>2.4800000000000001E-4</v>
      </c>
      <c r="AI97" s="153">
        <v>2.2741459596428801E-2</v>
      </c>
      <c r="AJ97" s="153">
        <v>4.8871545835724702E-3</v>
      </c>
    </row>
    <row r="98" spans="1:36">
      <c r="A98" s="2">
        <v>418</v>
      </c>
      <c r="B98" s="2">
        <v>1456</v>
      </c>
      <c r="C98" s="2" t="s">
        <v>1703</v>
      </c>
      <c r="D98" s="2" t="s">
        <v>1704</v>
      </c>
      <c r="E98" s="4" t="s">
        <v>1449</v>
      </c>
      <c r="F98" s="2" t="s">
        <v>2123</v>
      </c>
      <c r="G98" s="2" t="s">
        <v>2124</v>
      </c>
      <c r="H98" s="2" t="s">
        <v>321</v>
      </c>
      <c r="I98" s="2" t="s">
        <v>967</v>
      </c>
      <c r="J98" s="2" t="s">
        <v>30</v>
      </c>
      <c r="K98" s="2" t="s">
        <v>30</v>
      </c>
      <c r="L98" s="2" t="s">
        <v>327</v>
      </c>
      <c r="M98" s="2" t="s">
        <v>42</v>
      </c>
      <c r="N98" s="2" t="s">
        <v>462</v>
      </c>
      <c r="O98" s="2" t="s">
        <v>135</v>
      </c>
      <c r="P98" s="2" t="s">
        <v>2122</v>
      </c>
      <c r="Q98" s="2" t="s">
        <v>174</v>
      </c>
      <c r="R98" s="2" t="s">
        <v>406</v>
      </c>
      <c r="S98" s="2" t="s">
        <v>34</v>
      </c>
      <c r="T98" s="139">
        <v>2.681</v>
      </c>
      <c r="U98" s="2" t="s">
        <v>2125</v>
      </c>
      <c r="V98" s="161">
        <v>0.05</v>
      </c>
      <c r="W98" s="153">
        <v>5.5370000000000003E-2</v>
      </c>
      <c r="X98" s="4" t="s">
        <v>412</v>
      </c>
      <c r="Y98" s="4" t="s">
        <v>135</v>
      </c>
      <c r="Z98" s="139">
        <v>25000</v>
      </c>
      <c r="AA98" s="148">
        <v>1</v>
      </c>
      <c r="AB98" s="165">
        <v>100.87</v>
      </c>
      <c r="AD98" s="139">
        <v>25.218</v>
      </c>
      <c r="AG98" s="2" t="s">
        <v>36</v>
      </c>
      <c r="AH98" s="153">
        <v>6.3E-5</v>
      </c>
      <c r="AI98" s="153">
        <v>3.9798661226813099E-3</v>
      </c>
      <c r="AJ98" s="153">
        <v>8.5527584018930405E-4</v>
      </c>
    </row>
    <row r="99" spans="1:36">
      <c r="A99" s="2">
        <v>418</v>
      </c>
      <c r="B99" s="2">
        <v>1456</v>
      </c>
      <c r="C99" s="2" t="s">
        <v>1715</v>
      </c>
      <c r="D99" s="2" t="s">
        <v>1716</v>
      </c>
      <c r="E99" s="4" t="s">
        <v>1449</v>
      </c>
      <c r="F99" s="2" t="s">
        <v>2126</v>
      </c>
      <c r="G99" s="2" t="s">
        <v>2127</v>
      </c>
      <c r="H99" s="2" t="s">
        <v>321</v>
      </c>
      <c r="I99" s="2" t="s">
        <v>967</v>
      </c>
      <c r="J99" s="2" t="s">
        <v>30</v>
      </c>
      <c r="K99" s="2" t="s">
        <v>30</v>
      </c>
      <c r="L99" s="2" t="s">
        <v>327</v>
      </c>
      <c r="M99" s="2" t="s">
        <v>42</v>
      </c>
      <c r="N99" s="2" t="s">
        <v>462</v>
      </c>
      <c r="O99" s="2" t="s">
        <v>135</v>
      </c>
      <c r="P99" s="2" t="s">
        <v>2106</v>
      </c>
      <c r="Q99" s="2" t="s">
        <v>174</v>
      </c>
      <c r="R99" s="2" t="s">
        <v>406</v>
      </c>
      <c r="S99" s="2" t="s">
        <v>34</v>
      </c>
      <c r="T99" s="139">
        <v>1.353</v>
      </c>
      <c r="U99" s="2" t="s">
        <v>2128</v>
      </c>
      <c r="V99" s="161">
        <v>3.85E-2</v>
      </c>
      <c r="W99" s="153">
        <v>5.3539999999999997E-2</v>
      </c>
      <c r="X99" s="4" t="s">
        <v>412</v>
      </c>
      <c r="Y99" s="4" t="s">
        <v>135</v>
      </c>
      <c r="Z99" s="139">
        <v>60750</v>
      </c>
      <c r="AA99" s="148">
        <v>1</v>
      </c>
      <c r="AB99" s="165">
        <v>100.27</v>
      </c>
      <c r="AD99" s="139">
        <v>60.914000000000001</v>
      </c>
      <c r="AG99" s="2" t="s">
        <v>36</v>
      </c>
      <c r="AH99" s="153">
        <v>1.2999999999999999E-4</v>
      </c>
      <c r="AI99" s="153">
        <v>9.6135487060042494E-3</v>
      </c>
      <c r="AJ99" s="153">
        <v>2.0659579225215498E-3</v>
      </c>
    </row>
    <row r="100" spans="1:36">
      <c r="A100" s="2">
        <v>418</v>
      </c>
      <c r="B100" s="2">
        <v>1456</v>
      </c>
      <c r="C100" s="2" t="s">
        <v>1715</v>
      </c>
      <c r="D100" s="2" t="s">
        <v>1716</v>
      </c>
      <c r="E100" s="4" t="s">
        <v>1449</v>
      </c>
      <c r="F100" s="2" t="s">
        <v>2132</v>
      </c>
      <c r="G100" s="2" t="s">
        <v>2133</v>
      </c>
      <c r="H100" s="2" t="s">
        <v>321</v>
      </c>
      <c r="I100" s="2" t="s">
        <v>967</v>
      </c>
      <c r="J100" s="2" t="s">
        <v>30</v>
      </c>
      <c r="K100" s="2" t="s">
        <v>30</v>
      </c>
      <c r="L100" s="2" t="s">
        <v>327</v>
      </c>
      <c r="M100" s="2" t="s">
        <v>42</v>
      </c>
      <c r="N100" s="2" t="s">
        <v>462</v>
      </c>
      <c r="O100" s="2" t="s">
        <v>135</v>
      </c>
      <c r="P100" s="2" t="s">
        <v>2106</v>
      </c>
      <c r="Q100" s="2" t="s">
        <v>174</v>
      </c>
      <c r="R100" s="2" t="s">
        <v>406</v>
      </c>
      <c r="S100" s="2" t="s">
        <v>34</v>
      </c>
      <c r="T100" s="139">
        <v>3.9049999999999998</v>
      </c>
      <c r="U100" s="2" t="s">
        <v>2134</v>
      </c>
      <c r="V100" s="161">
        <v>2.41E-2</v>
      </c>
      <c r="W100" s="153">
        <v>6.3320000000000001E-2</v>
      </c>
      <c r="X100" s="4" t="s">
        <v>412</v>
      </c>
      <c r="Y100" s="4" t="s">
        <v>135</v>
      </c>
      <c r="Z100" s="139">
        <v>62222.22</v>
      </c>
      <c r="AA100" s="148">
        <v>1</v>
      </c>
      <c r="AB100" s="165">
        <v>86.08</v>
      </c>
      <c r="AD100" s="139">
        <v>53.561</v>
      </c>
      <c r="AG100" s="2" t="s">
        <v>36</v>
      </c>
      <c r="AH100" s="153">
        <v>3.0000000000000001E-5</v>
      </c>
      <c r="AI100" s="153">
        <v>8.4530647199978094E-3</v>
      </c>
      <c r="AJ100" s="153">
        <v>1.81656915275831E-3</v>
      </c>
    </row>
    <row r="101" spans="1:36">
      <c r="A101" s="2">
        <v>418</v>
      </c>
      <c r="B101" s="2">
        <v>1456</v>
      </c>
      <c r="C101" s="2" t="s">
        <v>1719</v>
      </c>
      <c r="D101" s="2" t="s">
        <v>1720</v>
      </c>
      <c r="E101" s="4" t="s">
        <v>1449</v>
      </c>
      <c r="F101" s="2" t="s">
        <v>2135</v>
      </c>
      <c r="G101" s="2" t="s">
        <v>2136</v>
      </c>
      <c r="H101" s="2" t="s">
        <v>321</v>
      </c>
      <c r="I101" s="2" t="s">
        <v>967</v>
      </c>
      <c r="J101" s="2" t="s">
        <v>30</v>
      </c>
      <c r="K101" s="2" t="s">
        <v>30</v>
      </c>
      <c r="L101" s="2" t="s">
        <v>327</v>
      </c>
      <c r="M101" s="2" t="s">
        <v>42</v>
      </c>
      <c r="N101" s="2" t="s">
        <v>449</v>
      </c>
      <c r="O101" s="2" t="s">
        <v>135</v>
      </c>
      <c r="P101" s="2" t="s">
        <v>2137</v>
      </c>
      <c r="Q101" s="2" t="s">
        <v>174</v>
      </c>
      <c r="R101" s="2" t="s">
        <v>406</v>
      </c>
      <c r="S101" s="2" t="s">
        <v>34</v>
      </c>
      <c r="T101" s="139">
        <v>2.2240000000000002</v>
      </c>
      <c r="U101" s="2" t="s">
        <v>2138</v>
      </c>
      <c r="V101" s="161">
        <v>0.04</v>
      </c>
      <c r="W101" s="153">
        <v>5.774E-2</v>
      </c>
      <c r="X101" s="4" t="s">
        <v>412</v>
      </c>
      <c r="Y101" s="4" t="s">
        <v>135</v>
      </c>
      <c r="Z101" s="139">
        <v>87500.01</v>
      </c>
      <c r="AA101" s="148">
        <v>1</v>
      </c>
      <c r="AB101" s="165">
        <v>96.04</v>
      </c>
      <c r="AD101" s="139">
        <v>84.034999999999997</v>
      </c>
      <c r="AG101" s="2" t="s">
        <v>36</v>
      </c>
      <c r="AH101" s="153">
        <v>1.2899999999999999E-4</v>
      </c>
      <c r="AI101" s="153">
        <v>1.3262539420725999E-2</v>
      </c>
      <c r="AJ101" s="153">
        <v>2.8501284205165998E-3</v>
      </c>
    </row>
    <row r="102" spans="1:36">
      <c r="A102" s="2">
        <v>418</v>
      </c>
      <c r="B102" s="2">
        <v>1456</v>
      </c>
      <c r="C102" s="2" t="s">
        <v>1727</v>
      </c>
      <c r="D102" s="2" t="s">
        <v>1728</v>
      </c>
      <c r="E102" s="4" t="s">
        <v>1449</v>
      </c>
      <c r="F102" s="2" t="s">
        <v>2139</v>
      </c>
      <c r="G102" s="2" t="s">
        <v>2140</v>
      </c>
      <c r="H102" s="2" t="s">
        <v>321</v>
      </c>
      <c r="I102" s="2" t="s">
        <v>967</v>
      </c>
      <c r="J102" s="2" t="s">
        <v>30</v>
      </c>
      <c r="K102" s="2" t="s">
        <v>30</v>
      </c>
      <c r="L102" s="2" t="s">
        <v>327</v>
      </c>
      <c r="M102" s="2" t="s">
        <v>42</v>
      </c>
      <c r="N102" s="2" t="s">
        <v>462</v>
      </c>
      <c r="O102" s="2" t="s">
        <v>135</v>
      </c>
      <c r="P102" s="2" t="s">
        <v>2122</v>
      </c>
      <c r="Q102" s="2" t="s">
        <v>174</v>
      </c>
      <c r="R102" s="2" t="s">
        <v>406</v>
      </c>
      <c r="S102" s="2" t="s">
        <v>34</v>
      </c>
      <c r="T102" s="139">
        <v>5.2549999999999999</v>
      </c>
      <c r="U102" s="2" t="s">
        <v>2141</v>
      </c>
      <c r="V102" s="161">
        <v>2.4400000000000002E-2</v>
      </c>
      <c r="W102" s="153">
        <v>5.9060000000000001E-2</v>
      </c>
      <c r="X102" s="4" t="s">
        <v>412</v>
      </c>
      <c r="Y102" s="4" t="s">
        <v>135</v>
      </c>
      <c r="Z102" s="139">
        <v>100000</v>
      </c>
      <c r="AA102" s="148">
        <v>1</v>
      </c>
      <c r="AB102" s="165">
        <v>85.33</v>
      </c>
      <c r="AD102" s="139">
        <v>85.33</v>
      </c>
      <c r="AG102" s="2" t="s">
        <v>36</v>
      </c>
      <c r="AH102" s="153">
        <v>8.2000000000000001E-5</v>
      </c>
      <c r="AI102" s="153">
        <v>1.3466916873139501E-2</v>
      </c>
      <c r="AJ102" s="153">
        <v>2.8940492690930201E-3</v>
      </c>
    </row>
    <row r="103" spans="1:36">
      <c r="A103" s="2">
        <v>418</v>
      </c>
      <c r="B103" s="2">
        <v>1456</v>
      </c>
      <c r="C103" s="2" t="s">
        <v>1735</v>
      </c>
      <c r="D103" s="2" t="s">
        <v>1736</v>
      </c>
      <c r="E103" s="4" t="s">
        <v>1449</v>
      </c>
      <c r="F103" s="2" t="s">
        <v>2144</v>
      </c>
      <c r="G103" s="2" t="s">
        <v>2145</v>
      </c>
      <c r="H103" s="2" t="s">
        <v>321</v>
      </c>
      <c r="I103" s="2" t="s">
        <v>967</v>
      </c>
      <c r="J103" s="2" t="s">
        <v>30</v>
      </c>
      <c r="K103" s="2" t="s">
        <v>30</v>
      </c>
      <c r="L103" s="2" t="s">
        <v>327</v>
      </c>
      <c r="M103" s="2" t="s">
        <v>42</v>
      </c>
      <c r="N103" s="2" t="s">
        <v>439</v>
      </c>
      <c r="O103" s="2" t="s">
        <v>135</v>
      </c>
      <c r="P103" s="2" t="s">
        <v>1489</v>
      </c>
      <c r="Q103" s="2" t="s">
        <v>174</v>
      </c>
      <c r="R103" s="2" t="s">
        <v>406</v>
      </c>
      <c r="S103" s="2" t="s">
        <v>34</v>
      </c>
      <c r="T103" s="139">
        <v>2.859</v>
      </c>
      <c r="U103" s="2" t="s">
        <v>2146</v>
      </c>
      <c r="V103" s="161">
        <v>2.0500000000000001E-2</v>
      </c>
      <c r="W103" s="153">
        <v>5.9229999999999998E-2</v>
      </c>
      <c r="X103" s="4" t="s">
        <v>412</v>
      </c>
      <c r="Y103" s="4" t="s">
        <v>135</v>
      </c>
      <c r="Z103" s="139">
        <v>66666.7</v>
      </c>
      <c r="AA103" s="148">
        <v>1</v>
      </c>
      <c r="AB103" s="165">
        <v>90.04</v>
      </c>
      <c r="AD103" s="139">
        <v>60.027000000000001</v>
      </c>
      <c r="AG103" s="2" t="s">
        <v>36</v>
      </c>
      <c r="AH103" s="153">
        <v>1.4899999999999999E-4</v>
      </c>
      <c r="AI103" s="153">
        <v>9.4735091334667808E-3</v>
      </c>
      <c r="AJ103" s="153">
        <v>2.0358633265302102E-3</v>
      </c>
    </row>
    <row r="104" spans="1:36">
      <c r="A104" s="2">
        <v>418</v>
      </c>
      <c r="B104" s="2">
        <v>1456</v>
      </c>
      <c r="C104" s="2" t="s">
        <v>2147</v>
      </c>
      <c r="D104" s="2" t="s">
        <v>2148</v>
      </c>
      <c r="E104" s="4" t="s">
        <v>1449</v>
      </c>
      <c r="F104" s="2" t="s">
        <v>2429</v>
      </c>
      <c r="G104" s="2" t="s">
        <v>2430</v>
      </c>
      <c r="H104" s="2" t="s">
        <v>321</v>
      </c>
      <c r="I104" s="2" t="s">
        <v>967</v>
      </c>
      <c r="J104" s="2" t="s">
        <v>30</v>
      </c>
      <c r="K104" s="2" t="s">
        <v>30</v>
      </c>
      <c r="L104" s="2" t="s">
        <v>327</v>
      </c>
      <c r="M104" s="2" t="s">
        <v>42</v>
      </c>
      <c r="N104" s="2" t="s">
        <v>463</v>
      </c>
      <c r="O104" s="2" t="s">
        <v>135</v>
      </c>
      <c r="P104" s="2" t="s">
        <v>1489</v>
      </c>
      <c r="Q104" s="2" t="s">
        <v>414</v>
      </c>
      <c r="R104" s="2" t="s">
        <v>406</v>
      </c>
      <c r="S104" s="2" t="s">
        <v>34</v>
      </c>
      <c r="T104" s="139">
        <v>2.871</v>
      </c>
      <c r="U104" s="2" t="s">
        <v>2431</v>
      </c>
      <c r="V104" s="161">
        <v>3.2500000000000001E-2</v>
      </c>
      <c r="W104" s="153">
        <v>6.0850000000000001E-2</v>
      </c>
      <c r="X104" s="4" t="s">
        <v>412</v>
      </c>
      <c r="Y104" s="4" t="s">
        <v>135</v>
      </c>
      <c r="Z104" s="139">
        <v>85000</v>
      </c>
      <c r="AA104" s="148">
        <v>1</v>
      </c>
      <c r="AB104" s="165">
        <v>92.53</v>
      </c>
      <c r="AD104" s="139">
        <v>78.650000000000006</v>
      </c>
      <c r="AG104" s="2" t="s">
        <v>36</v>
      </c>
      <c r="AH104" s="153">
        <v>2.9100000000000003E-4</v>
      </c>
      <c r="AI104" s="153">
        <v>1.24127475158896E-2</v>
      </c>
      <c r="AJ104" s="153">
        <v>2.6675075827821502E-3</v>
      </c>
    </row>
    <row r="105" spans="1:36">
      <c r="A105" s="2">
        <v>418</v>
      </c>
      <c r="B105" s="2">
        <v>1456</v>
      </c>
      <c r="C105" s="2" t="s">
        <v>2147</v>
      </c>
      <c r="D105" s="2" t="s">
        <v>2148</v>
      </c>
      <c r="E105" s="4" t="s">
        <v>1449</v>
      </c>
      <c r="F105" s="2" t="s">
        <v>2149</v>
      </c>
      <c r="G105" s="2" t="s">
        <v>2150</v>
      </c>
      <c r="H105" s="2" t="s">
        <v>321</v>
      </c>
      <c r="I105" s="2" t="s">
        <v>755</v>
      </c>
      <c r="J105" s="2" t="s">
        <v>30</v>
      </c>
      <c r="K105" s="2" t="s">
        <v>30</v>
      </c>
      <c r="L105" s="2" t="s">
        <v>327</v>
      </c>
      <c r="M105" s="2" t="s">
        <v>31</v>
      </c>
      <c r="N105" s="2" t="s">
        <v>463</v>
      </c>
      <c r="O105" s="2" t="s">
        <v>135</v>
      </c>
      <c r="P105" s="2" t="s">
        <v>2137</v>
      </c>
      <c r="Q105" s="2" t="s">
        <v>174</v>
      </c>
      <c r="R105" s="2" t="s">
        <v>406</v>
      </c>
      <c r="S105" s="2" t="s">
        <v>34</v>
      </c>
      <c r="T105" s="139">
        <v>7.1020000000000003</v>
      </c>
      <c r="U105" s="2" t="s">
        <v>1490</v>
      </c>
      <c r="V105" s="161">
        <v>4.02E-2</v>
      </c>
      <c r="W105" s="153">
        <v>3.9660000000000001E-2</v>
      </c>
      <c r="X105" s="4" t="s">
        <v>412</v>
      </c>
      <c r="Y105" s="4" t="s">
        <v>135</v>
      </c>
      <c r="Z105" s="139">
        <v>72000</v>
      </c>
      <c r="AA105" s="148">
        <v>1</v>
      </c>
      <c r="AB105" s="165">
        <v>101.8</v>
      </c>
      <c r="AD105" s="139">
        <v>73.296000000000006</v>
      </c>
      <c r="AG105" s="2" t="s">
        <v>36</v>
      </c>
      <c r="AH105" s="153">
        <v>2.0599999999999999E-4</v>
      </c>
      <c r="AI105" s="153">
        <v>1.15676917746822E-2</v>
      </c>
      <c r="AJ105" s="153">
        <v>2.4859045497180599E-3</v>
      </c>
    </row>
    <row r="106" spans="1:36">
      <c r="A106" s="2">
        <v>418</v>
      </c>
      <c r="B106" s="2">
        <v>1456</v>
      </c>
      <c r="C106" s="2" t="s">
        <v>1743</v>
      </c>
      <c r="D106" s="2" t="s">
        <v>1744</v>
      </c>
      <c r="E106" s="4" t="s">
        <v>1449</v>
      </c>
      <c r="F106" s="2" t="s">
        <v>2151</v>
      </c>
      <c r="G106" s="2" t="s">
        <v>2152</v>
      </c>
      <c r="H106" s="2" t="s">
        <v>321</v>
      </c>
      <c r="I106" s="2" t="s">
        <v>967</v>
      </c>
      <c r="J106" s="2" t="s">
        <v>30</v>
      </c>
      <c r="K106" s="2" t="s">
        <v>30</v>
      </c>
      <c r="L106" s="2" t="s">
        <v>327</v>
      </c>
      <c r="M106" s="2" t="s">
        <v>42</v>
      </c>
      <c r="N106" s="2" t="s">
        <v>449</v>
      </c>
      <c r="O106" s="2" t="s">
        <v>135</v>
      </c>
      <c r="P106" s="2" t="s">
        <v>2122</v>
      </c>
      <c r="Q106" s="2" t="s">
        <v>174</v>
      </c>
      <c r="R106" s="2" t="s">
        <v>406</v>
      </c>
      <c r="S106" s="2" t="s">
        <v>34</v>
      </c>
      <c r="T106" s="139">
        <v>5.5060000000000002</v>
      </c>
      <c r="U106" s="2" t="s">
        <v>2153</v>
      </c>
      <c r="V106" s="161">
        <v>5.3100000000000001E-2</v>
      </c>
      <c r="W106" s="153">
        <v>5.9760000000000001E-2</v>
      </c>
      <c r="X106" s="4" t="s">
        <v>412</v>
      </c>
      <c r="Y106" s="4" t="s">
        <v>135</v>
      </c>
      <c r="Z106" s="139">
        <v>15000</v>
      </c>
      <c r="AA106" s="148">
        <v>1</v>
      </c>
      <c r="AB106" s="165">
        <v>97.42</v>
      </c>
      <c r="AD106" s="139">
        <v>14.613</v>
      </c>
      <c r="AG106" s="2" t="s">
        <v>36</v>
      </c>
      <c r="AH106" s="153">
        <v>4.6999999999999997E-5</v>
      </c>
      <c r="AI106" s="153">
        <v>2.3062469971544299E-3</v>
      </c>
      <c r="AJ106" s="153">
        <v>4.956139923738E-4</v>
      </c>
    </row>
    <row r="107" spans="1:36">
      <c r="A107" s="2">
        <v>418</v>
      </c>
      <c r="B107" s="2">
        <v>1456</v>
      </c>
      <c r="C107" s="2" t="s">
        <v>2157</v>
      </c>
      <c r="D107" s="2" t="s">
        <v>2158</v>
      </c>
      <c r="E107" s="4" t="s">
        <v>1449</v>
      </c>
      <c r="F107" s="2" t="s">
        <v>2159</v>
      </c>
      <c r="G107" s="2" t="s">
        <v>2160</v>
      </c>
      <c r="H107" s="2" t="s">
        <v>321</v>
      </c>
      <c r="I107" s="2" t="s">
        <v>755</v>
      </c>
      <c r="J107" s="2" t="s">
        <v>30</v>
      </c>
      <c r="K107" s="2" t="s">
        <v>30</v>
      </c>
      <c r="L107" s="2" t="s">
        <v>327</v>
      </c>
      <c r="M107" s="2" t="s">
        <v>42</v>
      </c>
      <c r="N107" s="2" t="s">
        <v>462</v>
      </c>
      <c r="O107" s="2" t="s">
        <v>135</v>
      </c>
      <c r="P107" s="2" t="s">
        <v>1489</v>
      </c>
      <c r="Q107" s="2" t="s">
        <v>174</v>
      </c>
      <c r="R107" s="2" t="s">
        <v>406</v>
      </c>
      <c r="S107" s="2" t="s">
        <v>34</v>
      </c>
      <c r="T107" s="139">
        <v>5.99</v>
      </c>
      <c r="U107" s="2" t="s">
        <v>2161</v>
      </c>
      <c r="V107" s="161">
        <v>3.6799999999999999E-2</v>
      </c>
      <c r="W107" s="153">
        <v>4.0779999999999997E-2</v>
      </c>
      <c r="X107" s="4" t="s">
        <v>412</v>
      </c>
      <c r="Y107" s="4" t="s">
        <v>135</v>
      </c>
      <c r="Z107" s="139">
        <v>64000</v>
      </c>
      <c r="AA107" s="148">
        <v>1</v>
      </c>
      <c r="AB107" s="165">
        <v>102.26</v>
      </c>
      <c r="AD107" s="139">
        <v>65.445999999999998</v>
      </c>
      <c r="AG107" s="2" t="s">
        <v>36</v>
      </c>
      <c r="AH107" s="153">
        <v>2.63E-4</v>
      </c>
      <c r="AI107" s="153">
        <v>1.0328855366767101E-2</v>
      </c>
      <c r="AJ107" s="153">
        <v>2.2196777930946899E-3</v>
      </c>
    </row>
    <row r="108" spans="1:36">
      <c r="A108" s="2">
        <v>418</v>
      </c>
      <c r="B108" s="2">
        <v>1456</v>
      </c>
      <c r="C108" s="2" t="s">
        <v>2157</v>
      </c>
      <c r="D108" s="2" t="s">
        <v>2158</v>
      </c>
      <c r="E108" s="4" t="s">
        <v>1449</v>
      </c>
      <c r="F108" s="2" t="s">
        <v>2162</v>
      </c>
      <c r="G108" s="2" t="s">
        <v>2163</v>
      </c>
      <c r="H108" s="2" t="s">
        <v>321</v>
      </c>
      <c r="I108" s="2" t="s">
        <v>967</v>
      </c>
      <c r="J108" s="2" t="s">
        <v>30</v>
      </c>
      <c r="K108" s="2" t="s">
        <v>30</v>
      </c>
      <c r="L108" s="2" t="s">
        <v>327</v>
      </c>
      <c r="M108" s="2" t="s">
        <v>42</v>
      </c>
      <c r="N108" s="2" t="s">
        <v>445</v>
      </c>
      <c r="O108" s="2" t="s">
        <v>135</v>
      </c>
      <c r="P108" s="2" t="s">
        <v>1489</v>
      </c>
      <c r="Q108" s="2" t="s">
        <v>174</v>
      </c>
      <c r="R108" s="2" t="s">
        <v>406</v>
      </c>
      <c r="S108" s="2" t="s">
        <v>34</v>
      </c>
      <c r="T108" s="139">
        <v>2.758</v>
      </c>
      <c r="U108" s="2" t="s">
        <v>2164</v>
      </c>
      <c r="V108" s="161">
        <v>5.2999999999999999E-2</v>
      </c>
      <c r="W108" s="153">
        <v>5.9970000000000002E-2</v>
      </c>
      <c r="X108" s="4" t="s">
        <v>412</v>
      </c>
      <c r="Y108" s="4" t="s">
        <v>135</v>
      </c>
      <c r="Z108" s="139">
        <v>40714.29</v>
      </c>
      <c r="AA108" s="148">
        <v>1</v>
      </c>
      <c r="AB108" s="165">
        <v>98.36</v>
      </c>
      <c r="AC108" s="139">
        <v>9.4380000000000006</v>
      </c>
      <c r="AD108" s="139">
        <v>49.484000000000002</v>
      </c>
      <c r="AG108" s="2" t="s">
        <v>36</v>
      </c>
      <c r="AH108" s="153">
        <v>1.08E-4</v>
      </c>
      <c r="AI108" s="153">
        <v>7.8096668923716998E-3</v>
      </c>
      <c r="AJ108" s="153">
        <v>1.67830253759183E-3</v>
      </c>
    </row>
    <row r="109" spans="1:36">
      <c r="A109" s="2">
        <v>418</v>
      </c>
      <c r="B109" s="2">
        <v>1456</v>
      </c>
      <c r="C109" s="2" t="s">
        <v>1751</v>
      </c>
      <c r="D109" s="2" t="s">
        <v>1752</v>
      </c>
      <c r="E109" s="4" t="s">
        <v>1449</v>
      </c>
      <c r="F109" s="2" t="s">
        <v>2432</v>
      </c>
      <c r="G109" s="2" t="s">
        <v>2433</v>
      </c>
      <c r="H109" s="2" t="s">
        <v>321</v>
      </c>
      <c r="I109" s="2" t="s">
        <v>967</v>
      </c>
      <c r="J109" s="2" t="s">
        <v>30</v>
      </c>
      <c r="K109" s="2" t="s">
        <v>30</v>
      </c>
      <c r="L109" s="2" t="s">
        <v>327</v>
      </c>
      <c r="M109" s="2" t="s">
        <v>42</v>
      </c>
      <c r="N109" s="2" t="s">
        <v>445</v>
      </c>
      <c r="O109" s="2" t="s">
        <v>135</v>
      </c>
      <c r="P109" s="2" t="s">
        <v>1489</v>
      </c>
      <c r="Q109" s="2" t="s">
        <v>174</v>
      </c>
      <c r="R109" s="2" t="s">
        <v>406</v>
      </c>
      <c r="S109" s="2" t="s">
        <v>34</v>
      </c>
      <c r="T109" s="139">
        <v>0.59799999999999998</v>
      </c>
      <c r="U109" s="2" t="s">
        <v>2434</v>
      </c>
      <c r="V109" s="161">
        <v>4.2000000000000003E-2</v>
      </c>
      <c r="W109" s="153">
        <v>6.1260000000000002E-2</v>
      </c>
      <c r="X109" s="4" t="s">
        <v>412</v>
      </c>
      <c r="Y109" s="4" t="s">
        <v>135</v>
      </c>
      <c r="Z109" s="139">
        <v>27000</v>
      </c>
      <c r="AA109" s="148">
        <v>1</v>
      </c>
      <c r="AB109" s="165">
        <v>100.56</v>
      </c>
      <c r="AD109" s="139">
        <v>27.151</v>
      </c>
      <c r="AG109" s="2" t="s">
        <v>36</v>
      </c>
      <c r="AH109" s="153">
        <v>2.24E-4</v>
      </c>
      <c r="AI109" s="153">
        <v>4.2850457448258003E-3</v>
      </c>
      <c r="AJ109" s="153">
        <v>9.2085914115783997E-4</v>
      </c>
    </row>
    <row r="110" spans="1:36">
      <c r="A110" s="2">
        <v>418</v>
      </c>
      <c r="B110" s="2">
        <v>1456</v>
      </c>
      <c r="C110" s="2" t="s">
        <v>1751</v>
      </c>
      <c r="D110" s="2" t="s">
        <v>1752</v>
      </c>
      <c r="E110" s="4" t="s">
        <v>1449</v>
      </c>
      <c r="F110" s="2" t="s">
        <v>2165</v>
      </c>
      <c r="G110" s="2" t="s">
        <v>2166</v>
      </c>
      <c r="H110" s="2" t="s">
        <v>321</v>
      </c>
      <c r="I110" s="2" t="s">
        <v>967</v>
      </c>
      <c r="J110" s="2" t="s">
        <v>30</v>
      </c>
      <c r="K110" s="2" t="s">
        <v>30</v>
      </c>
      <c r="L110" s="2" t="s">
        <v>327</v>
      </c>
      <c r="M110" s="2" t="s">
        <v>42</v>
      </c>
      <c r="N110" s="2" t="s">
        <v>445</v>
      </c>
      <c r="O110" s="2" t="s">
        <v>135</v>
      </c>
      <c r="P110" s="2" t="s">
        <v>1489</v>
      </c>
      <c r="Q110" s="2" t="s">
        <v>174</v>
      </c>
      <c r="R110" s="2" t="s">
        <v>406</v>
      </c>
      <c r="S110" s="2" t="s">
        <v>34</v>
      </c>
      <c r="T110" s="139">
        <v>1.61</v>
      </c>
      <c r="U110" s="2" t="s">
        <v>2167</v>
      </c>
      <c r="V110" s="161">
        <v>4.2999999999999997E-2</v>
      </c>
      <c r="W110" s="153">
        <v>6.1170000000000002E-2</v>
      </c>
      <c r="X110" s="4" t="s">
        <v>412</v>
      </c>
      <c r="Y110" s="4" t="s">
        <v>135</v>
      </c>
      <c r="Z110" s="139">
        <v>160000.01</v>
      </c>
      <c r="AA110" s="148">
        <v>1</v>
      </c>
      <c r="AB110" s="165">
        <v>97.33</v>
      </c>
      <c r="AD110" s="139">
        <v>155.72800000000001</v>
      </c>
      <c r="AG110" s="2" t="s">
        <v>36</v>
      </c>
      <c r="AH110" s="153">
        <v>1.76E-4</v>
      </c>
      <c r="AI110" s="153">
        <v>2.4577243195755001E-2</v>
      </c>
      <c r="AJ110" s="153">
        <v>5.2816656831723898E-3</v>
      </c>
    </row>
    <row r="111" spans="1:36">
      <c r="A111" s="2">
        <v>418</v>
      </c>
      <c r="B111" s="2">
        <v>1456</v>
      </c>
      <c r="C111" s="2" t="s">
        <v>1759</v>
      </c>
      <c r="D111" s="2" t="s">
        <v>1760</v>
      </c>
      <c r="E111" s="4" t="s">
        <v>1449</v>
      </c>
      <c r="F111" s="2" t="s">
        <v>2171</v>
      </c>
      <c r="G111" s="2" t="s">
        <v>2172</v>
      </c>
      <c r="H111" s="2" t="s">
        <v>321</v>
      </c>
      <c r="I111" s="2" t="s">
        <v>967</v>
      </c>
      <c r="J111" s="2" t="s">
        <v>30</v>
      </c>
      <c r="K111" s="2" t="s">
        <v>30</v>
      </c>
      <c r="L111" s="2" t="s">
        <v>327</v>
      </c>
      <c r="M111" s="2" t="s">
        <v>42</v>
      </c>
      <c r="N111" s="2" t="s">
        <v>438</v>
      </c>
      <c r="O111" s="2" t="s">
        <v>135</v>
      </c>
      <c r="P111" s="2" t="s">
        <v>2137</v>
      </c>
      <c r="Q111" s="2" t="s">
        <v>174</v>
      </c>
      <c r="R111" s="2" t="s">
        <v>406</v>
      </c>
      <c r="S111" s="2" t="s">
        <v>34</v>
      </c>
      <c r="T111" s="139">
        <v>2.3109999999999999</v>
      </c>
      <c r="U111" s="2" t="s">
        <v>2173</v>
      </c>
      <c r="V111" s="161">
        <v>2.7E-2</v>
      </c>
      <c r="W111" s="153">
        <v>5.9020000000000003E-2</v>
      </c>
      <c r="X111" s="4" t="s">
        <v>412</v>
      </c>
      <c r="Y111" s="4" t="s">
        <v>135</v>
      </c>
      <c r="Z111" s="139">
        <v>77500</v>
      </c>
      <c r="AA111" s="148">
        <v>1</v>
      </c>
      <c r="AB111" s="165">
        <v>93.07</v>
      </c>
      <c r="AD111" s="139">
        <v>72.129000000000005</v>
      </c>
      <c r="AG111" s="2" t="s">
        <v>36</v>
      </c>
      <c r="AH111" s="153">
        <v>1.1400000000000001E-4</v>
      </c>
      <c r="AI111" s="153">
        <v>1.1383553426367E-2</v>
      </c>
      <c r="AJ111" s="153">
        <v>2.4463330978873499E-3</v>
      </c>
    </row>
    <row r="112" spans="1:36">
      <c r="A112" s="2">
        <v>418</v>
      </c>
      <c r="B112" s="2">
        <v>1456</v>
      </c>
      <c r="C112" s="2" t="s">
        <v>2174</v>
      </c>
      <c r="D112" s="2" t="s">
        <v>2175</v>
      </c>
      <c r="E112" s="4" t="s">
        <v>1449</v>
      </c>
      <c r="F112" s="2" t="s">
        <v>2176</v>
      </c>
      <c r="G112" s="2" t="s">
        <v>2177</v>
      </c>
      <c r="H112" s="2" t="s">
        <v>321</v>
      </c>
      <c r="I112" s="2" t="s">
        <v>967</v>
      </c>
      <c r="J112" s="2" t="s">
        <v>30</v>
      </c>
      <c r="K112" s="2" t="s">
        <v>30</v>
      </c>
      <c r="L112" s="2" t="s">
        <v>327</v>
      </c>
      <c r="M112" s="2" t="s">
        <v>42</v>
      </c>
      <c r="N112" s="2" t="s">
        <v>483</v>
      </c>
      <c r="O112" s="2" t="s">
        <v>135</v>
      </c>
      <c r="P112" s="2" t="s">
        <v>2110</v>
      </c>
      <c r="Q112" s="2" t="s">
        <v>414</v>
      </c>
      <c r="R112" s="2" t="s">
        <v>406</v>
      </c>
      <c r="S112" s="2" t="s">
        <v>34</v>
      </c>
      <c r="T112" s="139">
        <v>2.0739999999999998</v>
      </c>
      <c r="U112" s="2" t="s">
        <v>2178</v>
      </c>
      <c r="V112" s="161">
        <v>3.6499999999999998E-2</v>
      </c>
      <c r="W112" s="153">
        <v>5.5930000000000001E-2</v>
      </c>
      <c r="X112" s="4" t="s">
        <v>412</v>
      </c>
      <c r="Y112" s="4" t="s">
        <v>135</v>
      </c>
      <c r="Z112" s="139">
        <v>58000</v>
      </c>
      <c r="AA112" s="148">
        <v>1</v>
      </c>
      <c r="AB112" s="165">
        <v>97.46</v>
      </c>
      <c r="AD112" s="139">
        <v>56.527000000000001</v>
      </c>
      <c r="AG112" s="2" t="s">
        <v>36</v>
      </c>
      <c r="AH112" s="153">
        <v>5.7000000000000003E-5</v>
      </c>
      <c r="AI112" s="153">
        <v>8.9211498500478496E-3</v>
      </c>
      <c r="AJ112" s="153">
        <v>1.9171609542267399E-3</v>
      </c>
    </row>
    <row r="113" spans="1:36">
      <c r="A113" s="2">
        <v>418</v>
      </c>
      <c r="B113" s="2">
        <v>1456</v>
      </c>
      <c r="C113" s="2" t="s">
        <v>1767</v>
      </c>
      <c r="D113" s="2" t="s">
        <v>1768</v>
      </c>
      <c r="E113" s="4" t="s">
        <v>1449</v>
      </c>
      <c r="F113" s="2" t="s">
        <v>2179</v>
      </c>
      <c r="G113" s="2" t="s">
        <v>2180</v>
      </c>
      <c r="H113" s="2" t="s">
        <v>321</v>
      </c>
      <c r="I113" s="2" t="s">
        <v>755</v>
      </c>
      <c r="J113" s="2" t="s">
        <v>30</v>
      </c>
      <c r="K113" s="2" t="s">
        <v>30</v>
      </c>
      <c r="L113" s="2" t="s">
        <v>327</v>
      </c>
      <c r="M113" s="2" t="s">
        <v>42</v>
      </c>
      <c r="N113" s="2" t="s">
        <v>462</v>
      </c>
      <c r="O113" s="2" t="s">
        <v>135</v>
      </c>
      <c r="P113" s="2" t="s">
        <v>2106</v>
      </c>
      <c r="Q113" s="2" t="s">
        <v>414</v>
      </c>
      <c r="R113" s="2" t="s">
        <v>406</v>
      </c>
      <c r="S113" s="2" t="s">
        <v>34</v>
      </c>
      <c r="T113" s="139">
        <v>4.4729999999999999</v>
      </c>
      <c r="U113" s="2" t="s">
        <v>2181</v>
      </c>
      <c r="V113" s="161">
        <v>1.17E-2</v>
      </c>
      <c r="W113" s="153">
        <v>3.1579999999999997E-2</v>
      </c>
      <c r="X113" s="4" t="s">
        <v>412</v>
      </c>
      <c r="Y113" s="4" t="s">
        <v>135</v>
      </c>
      <c r="Z113" s="139">
        <v>84000</v>
      </c>
      <c r="AA113" s="148">
        <v>1</v>
      </c>
      <c r="AB113" s="165">
        <v>105.29</v>
      </c>
      <c r="AD113" s="139">
        <v>88.444000000000003</v>
      </c>
      <c r="AG113" s="2" t="s">
        <v>36</v>
      </c>
      <c r="AH113" s="153">
        <v>1.22E-4</v>
      </c>
      <c r="AI113" s="153">
        <v>1.39583101975999E-2</v>
      </c>
      <c r="AJ113" s="153">
        <v>2.9996500168282601E-3</v>
      </c>
    </row>
    <row r="114" spans="1:36">
      <c r="A114" s="2">
        <v>418</v>
      </c>
      <c r="B114" s="2">
        <v>1456</v>
      </c>
      <c r="C114" s="2" t="s">
        <v>1767</v>
      </c>
      <c r="D114" s="2" t="s">
        <v>1768</v>
      </c>
      <c r="E114" s="4" t="s">
        <v>1449</v>
      </c>
      <c r="F114" s="2" t="s">
        <v>2182</v>
      </c>
      <c r="G114" s="2" t="s">
        <v>2183</v>
      </c>
      <c r="H114" s="2" t="s">
        <v>321</v>
      </c>
      <c r="I114" s="2" t="s">
        <v>755</v>
      </c>
      <c r="J114" s="2" t="s">
        <v>30</v>
      </c>
      <c r="K114" s="2" t="s">
        <v>30</v>
      </c>
      <c r="L114" s="2" t="s">
        <v>327</v>
      </c>
      <c r="M114" s="2" t="s">
        <v>42</v>
      </c>
      <c r="N114" s="2" t="s">
        <v>462</v>
      </c>
      <c r="O114" s="2" t="s">
        <v>135</v>
      </c>
      <c r="P114" s="2" t="s">
        <v>2122</v>
      </c>
      <c r="Q114" s="2" t="s">
        <v>174</v>
      </c>
      <c r="R114" s="2" t="s">
        <v>406</v>
      </c>
      <c r="S114" s="2" t="s">
        <v>34</v>
      </c>
      <c r="T114" s="139">
        <v>3.5680000000000001</v>
      </c>
      <c r="U114" s="2" t="s">
        <v>2184</v>
      </c>
      <c r="V114" s="161">
        <v>6.8999999999999999E-3</v>
      </c>
      <c r="W114" s="153">
        <v>2.665E-2</v>
      </c>
      <c r="X114" s="4" t="s">
        <v>412</v>
      </c>
      <c r="Y114" s="4" t="s">
        <v>135</v>
      </c>
      <c r="Z114" s="139">
        <v>83160</v>
      </c>
      <c r="AA114" s="148">
        <v>1</v>
      </c>
      <c r="AB114" s="165">
        <v>107.67</v>
      </c>
      <c r="AD114" s="139">
        <v>89.537999999999997</v>
      </c>
      <c r="AG114" s="2" t="s">
        <v>36</v>
      </c>
      <c r="AH114" s="153">
        <v>5.0500000000000002E-4</v>
      </c>
      <c r="AI114" s="153">
        <v>1.4131088863005299E-2</v>
      </c>
      <c r="AJ114" s="153">
        <v>3.0367802653507498E-3</v>
      </c>
    </row>
    <row r="115" spans="1:36">
      <c r="A115" s="2">
        <v>418</v>
      </c>
      <c r="B115" s="2">
        <v>1456</v>
      </c>
      <c r="C115" s="2" t="s">
        <v>1767</v>
      </c>
      <c r="D115" s="2" t="s">
        <v>1768</v>
      </c>
      <c r="E115" s="4" t="s">
        <v>1449</v>
      </c>
      <c r="F115" s="2" t="s">
        <v>2185</v>
      </c>
      <c r="G115" s="2" t="s">
        <v>2186</v>
      </c>
      <c r="H115" s="2" t="s">
        <v>321</v>
      </c>
      <c r="I115" s="2" t="s">
        <v>755</v>
      </c>
      <c r="J115" s="2" t="s">
        <v>30</v>
      </c>
      <c r="K115" s="2" t="s">
        <v>30</v>
      </c>
      <c r="L115" s="2" t="s">
        <v>327</v>
      </c>
      <c r="M115" s="2" t="s">
        <v>42</v>
      </c>
      <c r="N115" s="2" t="s">
        <v>462</v>
      </c>
      <c r="O115" s="2" t="s">
        <v>135</v>
      </c>
      <c r="P115" s="2" t="s">
        <v>2122</v>
      </c>
      <c r="Q115" s="2" t="s">
        <v>174</v>
      </c>
      <c r="R115" s="2" t="s">
        <v>406</v>
      </c>
      <c r="S115" s="2" t="s">
        <v>34</v>
      </c>
      <c r="T115" s="139">
        <v>3.5680000000000001</v>
      </c>
      <c r="U115" s="2" t="s">
        <v>2184</v>
      </c>
      <c r="V115" s="161">
        <v>6.8999999999999999E-3</v>
      </c>
      <c r="W115" s="153">
        <v>2.6620000000000001E-2</v>
      </c>
      <c r="X115" s="4" t="s">
        <v>412</v>
      </c>
      <c r="Y115" s="4" t="s">
        <v>135</v>
      </c>
      <c r="Z115" s="139">
        <v>84000</v>
      </c>
      <c r="AA115" s="148">
        <v>1</v>
      </c>
      <c r="AB115" s="165">
        <v>107.68</v>
      </c>
      <c r="AD115" s="139">
        <v>90.450999999999993</v>
      </c>
      <c r="AG115" s="2" t="s">
        <v>36</v>
      </c>
      <c r="AH115" s="153">
        <v>4.55E-4</v>
      </c>
      <c r="AI115" s="153">
        <v>1.4275152835763701E-2</v>
      </c>
      <c r="AJ115" s="153">
        <v>3.0677397075891998E-3</v>
      </c>
    </row>
    <row r="116" spans="1:36">
      <c r="A116" s="2">
        <v>418</v>
      </c>
      <c r="B116" s="2">
        <v>1456</v>
      </c>
      <c r="C116" s="2" t="s">
        <v>1767</v>
      </c>
      <c r="D116" s="2" t="s">
        <v>1768</v>
      </c>
      <c r="E116" s="4" t="s">
        <v>1449</v>
      </c>
      <c r="F116" s="2" t="s">
        <v>2187</v>
      </c>
      <c r="G116" s="2" t="s">
        <v>2188</v>
      </c>
      <c r="H116" s="2" t="s">
        <v>321</v>
      </c>
      <c r="I116" s="2" t="s">
        <v>755</v>
      </c>
      <c r="J116" s="2" t="s">
        <v>30</v>
      </c>
      <c r="K116" s="2" t="s">
        <v>30</v>
      </c>
      <c r="L116" s="2" t="s">
        <v>327</v>
      </c>
      <c r="M116" s="2" t="s">
        <v>42</v>
      </c>
      <c r="N116" s="2" t="s">
        <v>462</v>
      </c>
      <c r="O116" s="2" t="s">
        <v>135</v>
      </c>
      <c r="P116" s="2" t="s">
        <v>2106</v>
      </c>
      <c r="Q116" s="2" t="s">
        <v>414</v>
      </c>
      <c r="R116" s="2" t="s">
        <v>406</v>
      </c>
      <c r="S116" s="2" t="s">
        <v>34</v>
      </c>
      <c r="T116" s="139">
        <v>4.3570000000000002</v>
      </c>
      <c r="U116" s="2" t="s">
        <v>2189</v>
      </c>
      <c r="V116" s="161">
        <v>1.3299999999999999E-2</v>
      </c>
      <c r="W116" s="153">
        <v>3.1530000000000002E-2</v>
      </c>
      <c r="X116" s="4" t="s">
        <v>412</v>
      </c>
      <c r="Y116" s="4" t="s">
        <v>135</v>
      </c>
      <c r="Z116" s="139">
        <v>38000</v>
      </c>
      <c r="AA116" s="148">
        <v>1</v>
      </c>
      <c r="AB116" s="165">
        <v>106.76</v>
      </c>
      <c r="AD116" s="139">
        <v>40.569000000000003</v>
      </c>
      <c r="AG116" s="2" t="s">
        <v>36</v>
      </c>
      <c r="AH116" s="153">
        <v>3.1999999999999999E-5</v>
      </c>
      <c r="AI116" s="153">
        <v>6.40263280491062E-3</v>
      </c>
      <c r="AJ116" s="153">
        <v>1.37592998931186E-3</v>
      </c>
    </row>
    <row r="117" spans="1:36">
      <c r="A117" s="2">
        <v>418</v>
      </c>
      <c r="B117" s="2">
        <v>1456</v>
      </c>
      <c r="C117" s="2" t="s">
        <v>1767</v>
      </c>
      <c r="D117" s="2" t="s">
        <v>1768</v>
      </c>
      <c r="E117" s="4" t="s">
        <v>1449</v>
      </c>
      <c r="F117" s="2" t="s">
        <v>2190</v>
      </c>
      <c r="G117" s="2" t="s">
        <v>2191</v>
      </c>
      <c r="H117" s="2" t="s">
        <v>321</v>
      </c>
      <c r="I117" s="2" t="s">
        <v>755</v>
      </c>
      <c r="J117" s="2" t="s">
        <v>30</v>
      </c>
      <c r="K117" s="2" t="s">
        <v>30</v>
      </c>
      <c r="L117" s="2" t="s">
        <v>327</v>
      </c>
      <c r="M117" s="2" t="s">
        <v>42</v>
      </c>
      <c r="N117" s="2" t="s">
        <v>462</v>
      </c>
      <c r="O117" s="2" t="s">
        <v>135</v>
      </c>
      <c r="P117" s="2" t="s">
        <v>2106</v>
      </c>
      <c r="Q117" s="2" t="s">
        <v>174</v>
      </c>
      <c r="R117" s="2" t="s">
        <v>406</v>
      </c>
      <c r="S117" s="2" t="s">
        <v>34</v>
      </c>
      <c r="T117" s="139">
        <v>5.3090000000000002</v>
      </c>
      <c r="U117" s="2" t="s">
        <v>2192</v>
      </c>
      <c r="V117" s="161">
        <v>1.8700000000000001E-2</v>
      </c>
      <c r="W117" s="153">
        <v>3.3750000000000002E-2</v>
      </c>
      <c r="X117" s="4" t="s">
        <v>412</v>
      </c>
      <c r="Y117" s="4" t="s">
        <v>135</v>
      </c>
      <c r="Z117" s="139">
        <v>132000</v>
      </c>
      <c r="AA117" s="148">
        <v>1</v>
      </c>
      <c r="AB117" s="165">
        <v>103.16</v>
      </c>
      <c r="AD117" s="139">
        <v>136.17099999999999</v>
      </c>
      <c r="AG117" s="2" t="s">
        <v>36</v>
      </c>
      <c r="AH117" s="153">
        <v>2.52E-4</v>
      </c>
      <c r="AI117" s="153">
        <v>2.1490756251208901E-2</v>
      </c>
      <c r="AJ117" s="153">
        <v>4.6183776143386797E-3</v>
      </c>
    </row>
    <row r="118" spans="1:36">
      <c r="A118" s="2">
        <v>418</v>
      </c>
      <c r="B118" s="2">
        <v>1456</v>
      </c>
      <c r="C118" s="2" t="s">
        <v>2196</v>
      </c>
      <c r="D118" s="2" t="s">
        <v>2197</v>
      </c>
      <c r="E118" s="4" t="s">
        <v>1449</v>
      </c>
      <c r="F118" s="2" t="s">
        <v>2198</v>
      </c>
      <c r="G118" s="2" t="s">
        <v>2199</v>
      </c>
      <c r="H118" s="2" t="s">
        <v>321</v>
      </c>
      <c r="I118" s="2" t="s">
        <v>755</v>
      </c>
      <c r="J118" s="2" t="s">
        <v>30</v>
      </c>
      <c r="K118" s="2" t="s">
        <v>30</v>
      </c>
      <c r="L118" s="2" t="s">
        <v>327</v>
      </c>
      <c r="M118" s="2" t="s">
        <v>42</v>
      </c>
      <c r="N118" s="2" t="s">
        <v>446</v>
      </c>
      <c r="O118" s="2" t="s">
        <v>135</v>
      </c>
      <c r="P118" s="2" t="s">
        <v>173</v>
      </c>
      <c r="Q118" s="2" t="s">
        <v>174</v>
      </c>
      <c r="R118" s="2" t="s">
        <v>406</v>
      </c>
      <c r="S118" s="2" t="s">
        <v>34</v>
      </c>
      <c r="T118" s="139">
        <v>2.1669999999999998</v>
      </c>
      <c r="U118" s="2" t="s">
        <v>2200</v>
      </c>
      <c r="V118" s="161">
        <v>1E-3</v>
      </c>
      <c r="W118" s="153">
        <v>2.0830000000000001E-2</v>
      </c>
      <c r="X118" s="4" t="s">
        <v>412</v>
      </c>
      <c r="Y118" s="4" t="s">
        <v>135</v>
      </c>
      <c r="Z118" s="139">
        <v>95000</v>
      </c>
      <c r="AA118" s="148">
        <v>1</v>
      </c>
      <c r="AB118" s="165">
        <v>107.91</v>
      </c>
      <c r="AD118" s="139">
        <v>102.514</v>
      </c>
      <c r="AG118" s="2" t="s">
        <v>36</v>
      </c>
      <c r="AH118" s="153">
        <v>2.03E-4</v>
      </c>
      <c r="AI118" s="153">
        <v>1.61790021070135E-2</v>
      </c>
      <c r="AJ118" s="153">
        <v>3.4768781647302998E-3</v>
      </c>
    </row>
    <row r="119" spans="1:36">
      <c r="A119" s="2">
        <v>418</v>
      </c>
      <c r="B119" s="2">
        <v>1456</v>
      </c>
      <c r="C119" s="2" t="s">
        <v>1759</v>
      </c>
      <c r="D119" s="2" t="s">
        <v>1760</v>
      </c>
      <c r="E119" s="4" t="s">
        <v>1449</v>
      </c>
      <c r="F119" s="2" t="s">
        <v>2201</v>
      </c>
      <c r="G119" s="2" t="s">
        <v>2202</v>
      </c>
      <c r="H119" s="2" t="s">
        <v>321</v>
      </c>
      <c r="I119" s="2" t="s">
        <v>967</v>
      </c>
      <c r="J119" s="2" t="s">
        <v>30</v>
      </c>
      <c r="K119" s="2" t="s">
        <v>30</v>
      </c>
      <c r="L119" s="2" t="s">
        <v>327</v>
      </c>
      <c r="M119" s="2" t="s">
        <v>42</v>
      </c>
      <c r="N119" s="2" t="s">
        <v>438</v>
      </c>
      <c r="O119" s="2" t="s">
        <v>135</v>
      </c>
      <c r="P119" s="2" t="s">
        <v>2137</v>
      </c>
      <c r="Q119" s="2" t="s">
        <v>174</v>
      </c>
      <c r="R119" s="2" t="s">
        <v>406</v>
      </c>
      <c r="S119" s="2" t="s">
        <v>34</v>
      </c>
      <c r="T119" s="139">
        <v>4.0220000000000002</v>
      </c>
      <c r="U119" s="2" t="s">
        <v>2203</v>
      </c>
      <c r="V119" s="161">
        <v>5.7500000000000002E-2</v>
      </c>
      <c r="W119" s="153">
        <v>6.4329999999999998E-2</v>
      </c>
      <c r="X119" s="4" t="s">
        <v>412</v>
      </c>
      <c r="Y119" s="4" t="s">
        <v>135</v>
      </c>
      <c r="Z119" s="139">
        <v>55000</v>
      </c>
      <c r="AA119" s="148">
        <v>1</v>
      </c>
      <c r="AB119" s="165">
        <v>97.51</v>
      </c>
      <c r="AD119" s="139">
        <v>53.63</v>
      </c>
      <c r="AG119" s="2" t="s">
        <v>36</v>
      </c>
      <c r="AH119" s="153">
        <v>1.05E-4</v>
      </c>
      <c r="AI119" s="153">
        <v>8.4640511586184207E-3</v>
      </c>
      <c r="AJ119" s="153">
        <v>1.81893014562397E-3</v>
      </c>
    </row>
    <row r="120" spans="1:36">
      <c r="A120" s="2">
        <v>418</v>
      </c>
      <c r="B120" s="2">
        <v>1456</v>
      </c>
      <c r="C120" s="2" t="s">
        <v>2204</v>
      </c>
      <c r="D120" s="2" t="s">
        <v>2205</v>
      </c>
      <c r="E120" s="4" t="s">
        <v>1449</v>
      </c>
      <c r="F120" s="2" t="s">
        <v>2206</v>
      </c>
      <c r="G120" s="2" t="s">
        <v>2207</v>
      </c>
      <c r="H120" s="2" t="s">
        <v>321</v>
      </c>
      <c r="I120" s="2" t="s">
        <v>967</v>
      </c>
      <c r="J120" s="2" t="s">
        <v>30</v>
      </c>
      <c r="K120" s="2" t="s">
        <v>30</v>
      </c>
      <c r="L120" s="2" t="s">
        <v>327</v>
      </c>
      <c r="M120" s="2" t="s">
        <v>42</v>
      </c>
      <c r="N120" s="2" t="s">
        <v>462</v>
      </c>
      <c r="O120" s="2" t="s">
        <v>135</v>
      </c>
      <c r="P120" s="2" t="s">
        <v>2122</v>
      </c>
      <c r="Q120" s="2" t="s">
        <v>174</v>
      </c>
      <c r="R120" s="2" t="s">
        <v>406</v>
      </c>
      <c r="S120" s="2" t="s">
        <v>34</v>
      </c>
      <c r="T120" s="139">
        <v>5.14</v>
      </c>
      <c r="U120" s="2" t="s">
        <v>2208</v>
      </c>
      <c r="V120" s="161">
        <v>2.5499999999999998E-2</v>
      </c>
      <c r="W120" s="153">
        <v>6.0060000000000002E-2</v>
      </c>
      <c r="X120" s="4" t="s">
        <v>412</v>
      </c>
      <c r="Y120" s="4" t="s">
        <v>135</v>
      </c>
      <c r="Z120" s="139">
        <v>70200</v>
      </c>
      <c r="AA120" s="148">
        <v>1</v>
      </c>
      <c r="AB120" s="165">
        <v>84.61</v>
      </c>
      <c r="AD120" s="139">
        <v>59.396000000000001</v>
      </c>
      <c r="AG120" s="2" t="s">
        <v>36</v>
      </c>
      <c r="AH120" s="153">
        <v>4.0000000000000003E-5</v>
      </c>
      <c r="AI120" s="153">
        <v>9.3740062969495802E-3</v>
      </c>
      <c r="AJ120" s="153">
        <v>2.0144801016979798E-3</v>
      </c>
    </row>
    <row r="121" spans="1:36">
      <c r="A121" s="2">
        <v>418</v>
      </c>
      <c r="B121" s="2">
        <v>1456</v>
      </c>
      <c r="C121" s="2" t="s">
        <v>2204</v>
      </c>
      <c r="D121" s="2" t="s">
        <v>2205</v>
      </c>
      <c r="E121" s="4" t="s">
        <v>1449</v>
      </c>
      <c r="F121" s="2" t="s">
        <v>2209</v>
      </c>
      <c r="G121" s="2" t="s">
        <v>2210</v>
      </c>
      <c r="H121" s="2" t="s">
        <v>321</v>
      </c>
      <c r="I121" s="2" t="s">
        <v>755</v>
      </c>
      <c r="J121" s="2" t="s">
        <v>30</v>
      </c>
      <c r="K121" s="2" t="s">
        <v>30</v>
      </c>
      <c r="L121" s="2" t="s">
        <v>327</v>
      </c>
      <c r="M121" s="2" t="s">
        <v>42</v>
      </c>
      <c r="N121" s="2" t="s">
        <v>462</v>
      </c>
      <c r="O121" s="2" t="s">
        <v>135</v>
      </c>
      <c r="P121" s="2" t="s">
        <v>2122</v>
      </c>
      <c r="Q121" s="2" t="s">
        <v>174</v>
      </c>
      <c r="R121" s="2" t="s">
        <v>406</v>
      </c>
      <c r="S121" s="2" t="s">
        <v>34</v>
      </c>
      <c r="T121" s="139">
        <v>3.9689999999999999</v>
      </c>
      <c r="U121" s="2" t="s">
        <v>2211</v>
      </c>
      <c r="V121" s="161">
        <v>5.0000000000000001E-3</v>
      </c>
      <c r="W121" s="153">
        <v>3.1890000000000002E-2</v>
      </c>
      <c r="X121" s="4" t="s">
        <v>412</v>
      </c>
      <c r="Y121" s="4" t="s">
        <v>135</v>
      </c>
      <c r="Z121" s="139">
        <v>82812.5</v>
      </c>
      <c r="AA121" s="148">
        <v>1</v>
      </c>
      <c r="AB121" s="165">
        <v>103.53</v>
      </c>
      <c r="AD121" s="139">
        <v>85.736000000000004</v>
      </c>
      <c r="AG121" s="2" t="s">
        <v>36</v>
      </c>
      <c r="AH121" s="153">
        <v>5.1E-5</v>
      </c>
      <c r="AI121" s="153">
        <v>1.3530957918052601E-2</v>
      </c>
      <c r="AJ121" s="153">
        <v>2.9078117316498498E-3</v>
      </c>
    </row>
    <row r="122" spans="1:36">
      <c r="A122" s="2">
        <v>418</v>
      </c>
      <c r="B122" s="2">
        <v>1456</v>
      </c>
      <c r="C122" s="2" t="s">
        <v>2204</v>
      </c>
      <c r="D122" s="2" t="s">
        <v>2205</v>
      </c>
      <c r="E122" s="4" t="s">
        <v>1449</v>
      </c>
      <c r="F122" s="2" t="s">
        <v>2212</v>
      </c>
      <c r="G122" s="2" t="s">
        <v>2213</v>
      </c>
      <c r="H122" s="2" t="s">
        <v>321</v>
      </c>
      <c r="I122" s="2" t="s">
        <v>755</v>
      </c>
      <c r="J122" s="2" t="s">
        <v>30</v>
      </c>
      <c r="K122" s="2" t="s">
        <v>30</v>
      </c>
      <c r="L122" s="2" t="s">
        <v>327</v>
      </c>
      <c r="M122" s="2" t="s">
        <v>42</v>
      </c>
      <c r="N122" s="2" t="s">
        <v>462</v>
      </c>
      <c r="O122" s="2" t="s">
        <v>135</v>
      </c>
      <c r="P122" s="2" t="s">
        <v>2122</v>
      </c>
      <c r="Q122" s="2" t="s">
        <v>174</v>
      </c>
      <c r="R122" s="2" t="s">
        <v>406</v>
      </c>
      <c r="S122" s="2" t="s">
        <v>34</v>
      </c>
      <c r="T122" s="139">
        <v>5.1369999999999996</v>
      </c>
      <c r="U122" s="2" t="s">
        <v>2214</v>
      </c>
      <c r="V122" s="161">
        <v>5.8999999999999999E-3</v>
      </c>
      <c r="W122" s="153">
        <v>3.3239999999999999E-2</v>
      </c>
      <c r="X122" s="4" t="s">
        <v>412</v>
      </c>
      <c r="Y122" s="4" t="s">
        <v>135</v>
      </c>
      <c r="Z122" s="139">
        <v>150000</v>
      </c>
      <c r="AA122" s="148">
        <v>1</v>
      </c>
      <c r="AB122" s="165">
        <v>97.54</v>
      </c>
      <c r="AD122" s="139">
        <v>146.31</v>
      </c>
      <c r="AG122" s="2" t="s">
        <v>36</v>
      </c>
      <c r="AH122" s="153">
        <v>1.07E-4</v>
      </c>
      <c r="AI122" s="153">
        <v>2.3090877859006698E-2</v>
      </c>
      <c r="AJ122" s="153">
        <v>4.9622447973866196E-3</v>
      </c>
    </row>
    <row r="123" spans="1:36">
      <c r="A123" s="2">
        <v>418</v>
      </c>
      <c r="B123" s="2">
        <v>1456</v>
      </c>
      <c r="C123" s="2" t="s">
        <v>2204</v>
      </c>
      <c r="D123" s="2" t="s">
        <v>2205</v>
      </c>
      <c r="E123" s="4" t="s">
        <v>1449</v>
      </c>
      <c r="F123" s="2" t="s">
        <v>2215</v>
      </c>
      <c r="G123" s="2" t="s">
        <v>2216</v>
      </c>
      <c r="H123" s="2" t="s">
        <v>321</v>
      </c>
      <c r="I123" s="2" t="s">
        <v>755</v>
      </c>
      <c r="J123" s="2" t="s">
        <v>30</v>
      </c>
      <c r="K123" s="2" t="s">
        <v>30</v>
      </c>
      <c r="L123" s="2" t="s">
        <v>327</v>
      </c>
      <c r="M123" s="2" t="s">
        <v>42</v>
      </c>
      <c r="N123" s="2" t="s">
        <v>462</v>
      </c>
      <c r="O123" s="2" t="s">
        <v>135</v>
      </c>
      <c r="P123" s="2" t="s">
        <v>2122</v>
      </c>
      <c r="Q123" s="2" t="s">
        <v>174</v>
      </c>
      <c r="R123" s="2" t="s">
        <v>406</v>
      </c>
      <c r="S123" s="2" t="s">
        <v>34</v>
      </c>
      <c r="T123" s="139">
        <v>0.85199999999999998</v>
      </c>
      <c r="U123" s="2" t="s">
        <v>2217</v>
      </c>
      <c r="V123" s="161">
        <v>4.7500000000000001E-2</v>
      </c>
      <c r="W123" s="153">
        <v>2.555E-2</v>
      </c>
      <c r="X123" s="4" t="s">
        <v>412</v>
      </c>
      <c r="Y123" s="4" t="s">
        <v>135</v>
      </c>
      <c r="Z123" s="139">
        <v>39847.360000000001</v>
      </c>
      <c r="AA123" s="148">
        <v>1</v>
      </c>
      <c r="AB123" s="165">
        <v>142.99</v>
      </c>
      <c r="AD123" s="139">
        <v>56.978000000000002</v>
      </c>
      <c r="AG123" s="2" t="s">
        <v>36</v>
      </c>
      <c r="AH123" s="153">
        <v>4.1999999999999998E-5</v>
      </c>
      <c r="AI123" s="153">
        <v>8.9923179311055899E-3</v>
      </c>
      <c r="AJ123" s="153">
        <v>1.93245502152574E-3</v>
      </c>
    </row>
    <row r="124" spans="1:36">
      <c r="A124" s="2">
        <v>418</v>
      </c>
      <c r="B124" s="2">
        <v>1456</v>
      </c>
      <c r="C124" s="2" t="s">
        <v>2218</v>
      </c>
      <c r="D124" s="2" t="s">
        <v>2219</v>
      </c>
      <c r="E124" s="4" t="s">
        <v>1449</v>
      </c>
      <c r="F124" s="2" t="s">
        <v>2222</v>
      </c>
      <c r="G124" s="2" t="s">
        <v>2223</v>
      </c>
      <c r="H124" s="2" t="s">
        <v>321</v>
      </c>
      <c r="I124" s="2" t="s">
        <v>755</v>
      </c>
      <c r="J124" s="2" t="s">
        <v>30</v>
      </c>
      <c r="K124" s="2" t="s">
        <v>298</v>
      </c>
      <c r="L124" s="2" t="s">
        <v>327</v>
      </c>
      <c r="M124" s="2" t="s">
        <v>42</v>
      </c>
      <c r="N124" s="2" t="s">
        <v>463</v>
      </c>
      <c r="O124" s="2" t="s">
        <v>135</v>
      </c>
      <c r="P124" s="2" t="s">
        <v>2110</v>
      </c>
      <c r="Q124" s="2" t="s">
        <v>174</v>
      </c>
      <c r="R124" s="2" t="s">
        <v>406</v>
      </c>
      <c r="S124" s="2" t="s">
        <v>34</v>
      </c>
      <c r="T124" s="139">
        <v>1.863</v>
      </c>
      <c r="U124" s="2" t="s">
        <v>2224</v>
      </c>
      <c r="V124" s="161">
        <v>0.04</v>
      </c>
      <c r="W124" s="153">
        <v>4.0710000000000003E-2</v>
      </c>
      <c r="X124" s="4" t="s">
        <v>412</v>
      </c>
      <c r="Y124" s="4" t="s">
        <v>135</v>
      </c>
      <c r="Z124" s="139">
        <v>126649.49</v>
      </c>
      <c r="AA124" s="148">
        <v>1</v>
      </c>
      <c r="AB124" s="165">
        <v>116.2</v>
      </c>
      <c r="AD124" s="139">
        <v>147.167</v>
      </c>
      <c r="AG124" s="2" t="s">
        <v>36</v>
      </c>
      <c r="AH124" s="153">
        <v>6.0999999999999999E-5</v>
      </c>
      <c r="AI124" s="153">
        <v>2.3226084785891402E-2</v>
      </c>
      <c r="AJ124" s="153">
        <v>4.9913008546574001E-3</v>
      </c>
    </row>
    <row r="125" spans="1:36">
      <c r="A125" s="2">
        <v>418</v>
      </c>
      <c r="B125" s="2">
        <v>1456</v>
      </c>
      <c r="C125" s="2" t="s">
        <v>2225</v>
      </c>
      <c r="D125" s="2" t="s">
        <v>2226</v>
      </c>
      <c r="E125" s="4" t="s">
        <v>1449</v>
      </c>
      <c r="F125" s="2" t="s">
        <v>2227</v>
      </c>
      <c r="G125" s="2" t="s">
        <v>2228</v>
      </c>
      <c r="H125" s="2" t="s">
        <v>321</v>
      </c>
      <c r="I125" s="2" t="s">
        <v>755</v>
      </c>
      <c r="J125" s="2" t="s">
        <v>30</v>
      </c>
      <c r="K125" s="2" t="s">
        <v>30</v>
      </c>
      <c r="L125" s="2" t="s">
        <v>327</v>
      </c>
      <c r="M125" s="2" t="s">
        <v>42</v>
      </c>
      <c r="N125" s="2" t="s">
        <v>446</v>
      </c>
      <c r="O125" s="2" t="s">
        <v>135</v>
      </c>
      <c r="P125" s="2" t="s">
        <v>173</v>
      </c>
      <c r="Q125" s="2" t="s">
        <v>174</v>
      </c>
      <c r="R125" s="2" t="s">
        <v>406</v>
      </c>
      <c r="S125" s="2" t="s">
        <v>34</v>
      </c>
      <c r="T125" s="139">
        <v>3.9830000000000001</v>
      </c>
      <c r="U125" s="2" t="s">
        <v>2229</v>
      </c>
      <c r="V125" s="161">
        <v>2E-3</v>
      </c>
      <c r="W125" s="153">
        <v>2.5190000000000001E-2</v>
      </c>
      <c r="X125" s="4" t="s">
        <v>412</v>
      </c>
      <c r="Y125" s="4" t="s">
        <v>135</v>
      </c>
      <c r="Z125" s="139">
        <v>60631.57</v>
      </c>
      <c r="AA125" s="148">
        <v>1</v>
      </c>
      <c r="AB125" s="165">
        <v>102.6</v>
      </c>
      <c r="AD125" s="139">
        <v>62.207999999999998</v>
      </c>
      <c r="AG125" s="2" t="s">
        <v>36</v>
      </c>
      <c r="AH125" s="153">
        <v>1.7E-5</v>
      </c>
      <c r="AI125" s="153">
        <v>9.8177644581972003E-3</v>
      </c>
      <c r="AJ125" s="153">
        <v>2.1098440216145101E-3</v>
      </c>
    </row>
    <row r="126" spans="1:36">
      <c r="A126" s="2">
        <v>418</v>
      </c>
      <c r="B126" s="2">
        <v>1456</v>
      </c>
      <c r="C126" s="2" t="s">
        <v>2225</v>
      </c>
      <c r="D126" s="2" t="s">
        <v>2226</v>
      </c>
      <c r="E126" s="4" t="s">
        <v>1449</v>
      </c>
      <c r="F126" s="2" t="s">
        <v>2435</v>
      </c>
      <c r="G126" s="2" t="s">
        <v>2436</v>
      </c>
      <c r="H126" s="2" t="s">
        <v>321</v>
      </c>
      <c r="I126" s="2" t="s">
        <v>967</v>
      </c>
      <c r="J126" s="2" t="s">
        <v>30</v>
      </c>
      <c r="K126" s="2" t="s">
        <v>30</v>
      </c>
      <c r="L126" s="2" t="s">
        <v>327</v>
      </c>
      <c r="M126" s="2" t="s">
        <v>42</v>
      </c>
      <c r="N126" s="2" t="s">
        <v>446</v>
      </c>
      <c r="O126" s="2" t="s">
        <v>135</v>
      </c>
      <c r="P126" s="2" t="s">
        <v>173</v>
      </c>
      <c r="Q126" s="2" t="s">
        <v>174</v>
      </c>
      <c r="R126" s="2" t="s">
        <v>406</v>
      </c>
      <c r="S126" s="2" t="s">
        <v>34</v>
      </c>
      <c r="T126" s="139">
        <v>0.13700000000000001</v>
      </c>
      <c r="U126" s="2" t="s">
        <v>2437</v>
      </c>
      <c r="V126" s="161">
        <v>1.8700000000000001E-2</v>
      </c>
      <c r="W126" s="153">
        <v>4.5850000000000002E-2</v>
      </c>
      <c r="X126" s="4" t="s">
        <v>412</v>
      </c>
      <c r="Y126" s="4" t="s">
        <v>135</v>
      </c>
      <c r="Z126" s="139">
        <v>57898.559999999998</v>
      </c>
      <c r="AA126" s="148">
        <v>1</v>
      </c>
      <c r="AB126" s="165">
        <v>101.06</v>
      </c>
      <c r="AD126" s="139">
        <v>58.512</v>
      </c>
      <c r="AG126" s="2" t="s">
        <v>36</v>
      </c>
      <c r="AH126" s="153">
        <v>2.1000000000000001E-4</v>
      </c>
      <c r="AI126" s="153">
        <v>9.2345022219287795E-3</v>
      </c>
      <c r="AJ126" s="153">
        <v>1.9845005844742001E-3</v>
      </c>
    </row>
    <row r="127" spans="1:36">
      <c r="A127" s="2">
        <v>418</v>
      </c>
      <c r="B127" s="2">
        <v>1456</v>
      </c>
      <c r="C127" s="2" t="s">
        <v>2225</v>
      </c>
      <c r="D127" s="2" t="s">
        <v>2226</v>
      </c>
      <c r="E127" s="4" t="s">
        <v>1449</v>
      </c>
      <c r="F127" s="2" t="s">
        <v>2230</v>
      </c>
      <c r="G127" s="2" t="s">
        <v>2231</v>
      </c>
      <c r="H127" s="2" t="s">
        <v>321</v>
      </c>
      <c r="I127" s="2" t="s">
        <v>755</v>
      </c>
      <c r="J127" s="2" t="s">
        <v>30</v>
      </c>
      <c r="K127" s="2" t="s">
        <v>30</v>
      </c>
      <c r="L127" s="2" t="s">
        <v>327</v>
      </c>
      <c r="M127" s="2" t="s">
        <v>42</v>
      </c>
      <c r="N127" s="2" t="s">
        <v>446</v>
      </c>
      <c r="O127" s="2" t="s">
        <v>135</v>
      </c>
      <c r="P127" s="2" t="s">
        <v>2106</v>
      </c>
      <c r="Q127" s="2" t="s">
        <v>174</v>
      </c>
      <c r="R127" s="2" t="s">
        <v>406</v>
      </c>
      <c r="S127" s="2" t="s">
        <v>34</v>
      </c>
      <c r="T127" s="139">
        <v>3.87</v>
      </c>
      <c r="U127" s="2" t="s">
        <v>2232</v>
      </c>
      <c r="V127" s="161">
        <v>3.1699999999999999E-2</v>
      </c>
      <c r="W127" s="153">
        <v>3.0759999999999999E-2</v>
      </c>
      <c r="X127" s="4" t="s">
        <v>412</v>
      </c>
      <c r="Y127" s="4" t="s">
        <v>135</v>
      </c>
      <c r="Z127" s="139">
        <v>50000</v>
      </c>
      <c r="AA127" s="148">
        <v>1</v>
      </c>
      <c r="AB127" s="165">
        <v>110.29</v>
      </c>
      <c r="AD127" s="139">
        <v>55.145000000000003</v>
      </c>
      <c r="AG127" s="2" t="s">
        <v>36</v>
      </c>
      <c r="AH127" s="153">
        <v>5.8999999999999998E-5</v>
      </c>
      <c r="AI127" s="153">
        <v>8.7030719672949609E-3</v>
      </c>
      <c r="AJ127" s="153">
        <v>1.8702958741841601E-3</v>
      </c>
    </row>
    <row r="128" spans="1:36">
      <c r="A128" s="2">
        <v>418</v>
      </c>
      <c r="B128" s="2">
        <v>1456</v>
      </c>
      <c r="C128" s="2" t="s">
        <v>2233</v>
      </c>
      <c r="D128" s="2" t="s">
        <v>2234</v>
      </c>
      <c r="E128" s="4" t="s">
        <v>1449</v>
      </c>
      <c r="F128" s="2" t="s">
        <v>2235</v>
      </c>
      <c r="G128" s="2" t="s">
        <v>2236</v>
      </c>
      <c r="H128" s="2" t="s">
        <v>321</v>
      </c>
      <c r="I128" s="2" t="s">
        <v>755</v>
      </c>
      <c r="J128" s="2" t="s">
        <v>30</v>
      </c>
      <c r="K128" s="2" t="s">
        <v>30</v>
      </c>
      <c r="L128" s="2" t="s">
        <v>327</v>
      </c>
      <c r="M128" s="2" t="s">
        <v>42</v>
      </c>
      <c r="N128" s="2" t="s">
        <v>438</v>
      </c>
      <c r="O128" s="2" t="s">
        <v>135</v>
      </c>
      <c r="P128" s="2" t="s">
        <v>2110</v>
      </c>
      <c r="Q128" s="2" t="s">
        <v>174</v>
      </c>
      <c r="R128" s="2" t="s">
        <v>406</v>
      </c>
      <c r="S128" s="2" t="s">
        <v>34</v>
      </c>
      <c r="T128" s="139">
        <v>5.843</v>
      </c>
      <c r="U128" s="2" t="s">
        <v>2237</v>
      </c>
      <c r="V128" s="161">
        <v>3.3000000000000002E-2</v>
      </c>
      <c r="W128" s="153">
        <v>4.2569999999999997E-2</v>
      </c>
      <c r="X128" s="4" t="s">
        <v>412</v>
      </c>
      <c r="Y128" s="4" t="s">
        <v>135</v>
      </c>
      <c r="Z128" s="139">
        <v>92500</v>
      </c>
      <c r="AA128" s="148">
        <v>1</v>
      </c>
      <c r="AB128" s="165">
        <v>101.08</v>
      </c>
      <c r="AD128" s="139">
        <v>93.498999999999995</v>
      </c>
      <c r="AG128" s="2" t="s">
        <v>36</v>
      </c>
      <c r="AH128" s="153">
        <v>7.3999999999999996E-5</v>
      </c>
      <c r="AI128" s="153">
        <v>1.47561614991407E-2</v>
      </c>
      <c r="AJ128" s="153">
        <v>3.1711087848462298E-3</v>
      </c>
    </row>
    <row r="129" spans="1:36">
      <c r="A129" s="2">
        <v>418</v>
      </c>
      <c r="B129" s="2">
        <v>1456</v>
      </c>
      <c r="C129" s="2" t="s">
        <v>1791</v>
      </c>
      <c r="D129" s="2" t="s">
        <v>1792</v>
      </c>
      <c r="E129" s="4" t="s">
        <v>1449</v>
      </c>
      <c r="F129" s="2" t="s">
        <v>2238</v>
      </c>
      <c r="G129" s="2" t="s">
        <v>2239</v>
      </c>
      <c r="H129" s="2" t="s">
        <v>321</v>
      </c>
      <c r="I129" s="2" t="s">
        <v>967</v>
      </c>
      <c r="J129" s="2" t="s">
        <v>30</v>
      </c>
      <c r="K129" s="2" t="s">
        <v>30</v>
      </c>
      <c r="L129" s="2" t="s">
        <v>327</v>
      </c>
      <c r="M129" s="2" t="s">
        <v>31</v>
      </c>
      <c r="N129" s="2" t="s">
        <v>452</v>
      </c>
      <c r="O129" s="2" t="s">
        <v>135</v>
      </c>
      <c r="P129" s="2" t="s">
        <v>2110</v>
      </c>
      <c r="Q129" s="2" t="s">
        <v>414</v>
      </c>
      <c r="R129" s="2" t="s">
        <v>406</v>
      </c>
      <c r="S129" s="2" t="s">
        <v>34</v>
      </c>
      <c r="T129" s="139">
        <v>5.33</v>
      </c>
      <c r="U129" s="2" t="s">
        <v>2240</v>
      </c>
      <c r="V129" s="161">
        <v>6.3799999999999996E-2</v>
      </c>
      <c r="W129" s="153">
        <v>6.5540000000000001E-2</v>
      </c>
      <c r="X129" s="4" t="s">
        <v>412</v>
      </c>
      <c r="Y129" s="4" t="s">
        <v>135</v>
      </c>
      <c r="Z129" s="139">
        <v>72000</v>
      </c>
      <c r="AA129" s="148">
        <v>1</v>
      </c>
      <c r="AB129" s="165">
        <v>101.21</v>
      </c>
      <c r="AD129" s="139">
        <v>72.870999999999995</v>
      </c>
      <c r="AG129" s="2" t="s">
        <v>36</v>
      </c>
      <c r="AH129" s="153">
        <v>7.2000000000000002E-5</v>
      </c>
      <c r="AI129" s="153">
        <v>1.1500649160271E-2</v>
      </c>
      <c r="AJ129" s="153">
        <v>2.4714970479073201E-3</v>
      </c>
    </row>
    <row r="130" spans="1:36">
      <c r="A130" s="2">
        <v>418</v>
      </c>
      <c r="B130" s="2">
        <v>1456</v>
      </c>
      <c r="C130" s="2" t="s">
        <v>1811</v>
      </c>
      <c r="D130" s="2" t="s">
        <v>1812</v>
      </c>
      <c r="E130" s="4" t="s">
        <v>1449</v>
      </c>
      <c r="F130" s="2" t="s">
        <v>2244</v>
      </c>
      <c r="G130" s="2" t="s">
        <v>2245</v>
      </c>
      <c r="H130" s="2" t="s">
        <v>321</v>
      </c>
      <c r="I130" s="2" t="s">
        <v>755</v>
      </c>
      <c r="J130" s="2" t="s">
        <v>30</v>
      </c>
      <c r="K130" s="2" t="s">
        <v>30</v>
      </c>
      <c r="L130" s="2" t="s">
        <v>327</v>
      </c>
      <c r="M130" s="2" t="s">
        <v>42</v>
      </c>
      <c r="N130" s="2" t="s">
        <v>462</v>
      </c>
      <c r="O130" s="2" t="s">
        <v>135</v>
      </c>
      <c r="P130" s="2" t="s">
        <v>1489</v>
      </c>
      <c r="Q130" s="2" t="s">
        <v>174</v>
      </c>
      <c r="R130" s="2" t="s">
        <v>406</v>
      </c>
      <c r="S130" s="2" t="s">
        <v>34</v>
      </c>
      <c r="T130" s="139">
        <v>3.1960000000000002</v>
      </c>
      <c r="U130" s="2" t="s">
        <v>1455</v>
      </c>
      <c r="V130" s="161">
        <v>2.7E-2</v>
      </c>
      <c r="W130" s="153">
        <v>3.3169999999999998E-2</v>
      </c>
      <c r="X130" s="4" t="s">
        <v>412</v>
      </c>
      <c r="Y130" s="4" t="s">
        <v>135</v>
      </c>
      <c r="Z130" s="139">
        <v>100000</v>
      </c>
      <c r="AA130" s="148">
        <v>1</v>
      </c>
      <c r="AB130" s="165">
        <v>105.81</v>
      </c>
      <c r="AD130" s="139">
        <v>105.81</v>
      </c>
      <c r="AG130" s="2" t="s">
        <v>36</v>
      </c>
      <c r="AH130" s="153">
        <v>2.2900000000000001E-4</v>
      </c>
      <c r="AI130" s="153">
        <v>1.6699103179970601E-2</v>
      </c>
      <c r="AJ130" s="153">
        <v>3.58864822644712E-3</v>
      </c>
    </row>
    <row r="131" spans="1:36">
      <c r="A131" s="2">
        <v>418</v>
      </c>
      <c r="B131" s="2">
        <v>1456</v>
      </c>
      <c r="C131" s="2" t="s">
        <v>1811</v>
      </c>
      <c r="D131" s="2" t="s">
        <v>1812</v>
      </c>
      <c r="E131" s="4" t="s">
        <v>1449</v>
      </c>
      <c r="F131" s="2" t="s">
        <v>2438</v>
      </c>
      <c r="G131" s="2" t="s">
        <v>2439</v>
      </c>
      <c r="H131" s="2" t="s">
        <v>321</v>
      </c>
      <c r="I131" s="2" t="s">
        <v>755</v>
      </c>
      <c r="J131" s="2" t="s">
        <v>30</v>
      </c>
      <c r="K131" s="2" t="s">
        <v>30</v>
      </c>
      <c r="L131" s="2" t="s">
        <v>327</v>
      </c>
      <c r="M131" s="2" t="s">
        <v>42</v>
      </c>
      <c r="N131" s="2" t="s">
        <v>462</v>
      </c>
      <c r="O131" s="2" t="s">
        <v>135</v>
      </c>
      <c r="P131" s="2" t="s">
        <v>1489</v>
      </c>
      <c r="Q131" s="2" t="s">
        <v>174</v>
      </c>
      <c r="R131" s="2" t="s">
        <v>406</v>
      </c>
      <c r="S131" s="2" t="s">
        <v>34</v>
      </c>
      <c r="T131" s="139">
        <v>1.536</v>
      </c>
      <c r="U131" s="2" t="s">
        <v>2156</v>
      </c>
      <c r="V131" s="161">
        <v>1.7999999999999999E-2</v>
      </c>
      <c r="W131" s="153">
        <v>2.742E-2</v>
      </c>
      <c r="X131" s="4" t="s">
        <v>412</v>
      </c>
      <c r="Y131" s="4" t="s">
        <v>135</v>
      </c>
      <c r="Z131" s="139">
        <v>75294.12</v>
      </c>
      <c r="AA131" s="148">
        <v>1</v>
      </c>
      <c r="AB131" s="165">
        <v>113.45</v>
      </c>
      <c r="AD131" s="139">
        <v>85.421000000000006</v>
      </c>
      <c r="AG131" s="2" t="s">
        <v>36</v>
      </c>
      <c r="AH131" s="153">
        <v>9.5000000000000005E-5</v>
      </c>
      <c r="AI131" s="153">
        <v>1.34813069106286E-2</v>
      </c>
      <c r="AJ131" s="153">
        <v>2.8971416975879698E-3</v>
      </c>
    </row>
    <row r="132" spans="1:36">
      <c r="A132" s="2">
        <v>418</v>
      </c>
      <c r="B132" s="2">
        <v>1456</v>
      </c>
      <c r="C132" s="2" t="s">
        <v>1815</v>
      </c>
      <c r="D132" s="2" t="s">
        <v>1816</v>
      </c>
      <c r="E132" s="4" t="s">
        <v>1449</v>
      </c>
      <c r="F132" s="2" t="s">
        <v>2246</v>
      </c>
      <c r="G132" s="2" t="s">
        <v>2247</v>
      </c>
      <c r="H132" s="2" t="s">
        <v>321</v>
      </c>
      <c r="I132" s="2" t="s">
        <v>755</v>
      </c>
      <c r="J132" s="2" t="s">
        <v>30</v>
      </c>
      <c r="K132" s="2" t="s">
        <v>30</v>
      </c>
      <c r="L132" s="2" t="s">
        <v>327</v>
      </c>
      <c r="M132" s="2" t="s">
        <v>42</v>
      </c>
      <c r="N132" s="2" t="s">
        <v>443</v>
      </c>
      <c r="O132" s="2" t="s">
        <v>135</v>
      </c>
      <c r="P132" s="2" t="s">
        <v>2122</v>
      </c>
      <c r="Q132" s="2" t="s">
        <v>174</v>
      </c>
      <c r="R132" s="2" t="s">
        <v>406</v>
      </c>
      <c r="S132" s="2" t="s">
        <v>34</v>
      </c>
      <c r="T132" s="139">
        <v>4.5369999999999999</v>
      </c>
      <c r="U132" s="2" t="s">
        <v>2248</v>
      </c>
      <c r="V132" s="161">
        <v>4.4000000000000003E-3</v>
      </c>
      <c r="W132" s="153">
        <v>2.7050000000000001E-2</v>
      </c>
      <c r="X132" s="4" t="s">
        <v>412</v>
      </c>
      <c r="Y132" s="4" t="s">
        <v>135</v>
      </c>
      <c r="Z132" s="139">
        <v>88000</v>
      </c>
      <c r="AA132" s="148">
        <v>1</v>
      </c>
      <c r="AB132" s="165">
        <v>104.2</v>
      </c>
      <c r="AD132" s="139">
        <v>91.695999999999998</v>
      </c>
      <c r="AG132" s="2" t="s">
        <v>36</v>
      </c>
      <c r="AH132" s="153">
        <v>1.03E-4</v>
      </c>
      <c r="AI132" s="153">
        <v>1.44716091597258E-2</v>
      </c>
      <c r="AJ132" s="153">
        <v>3.1099583004658799E-3</v>
      </c>
    </row>
    <row r="133" spans="1:36">
      <c r="A133" s="2">
        <v>418</v>
      </c>
      <c r="B133" s="2">
        <v>1456</v>
      </c>
      <c r="C133" s="2" t="s">
        <v>2249</v>
      </c>
      <c r="D133" s="2" t="s">
        <v>2250</v>
      </c>
      <c r="E133" s="4" t="s">
        <v>1449</v>
      </c>
      <c r="F133" s="2" t="s">
        <v>2251</v>
      </c>
      <c r="G133" s="2" t="s">
        <v>2252</v>
      </c>
      <c r="H133" s="2" t="s">
        <v>321</v>
      </c>
      <c r="I133" s="2" t="s">
        <v>967</v>
      </c>
      <c r="J133" s="2" t="s">
        <v>30</v>
      </c>
      <c r="K133" s="2" t="s">
        <v>30</v>
      </c>
      <c r="L133" s="2" t="s">
        <v>327</v>
      </c>
      <c r="M133" s="2" t="s">
        <v>31</v>
      </c>
      <c r="N133" s="2" t="s">
        <v>443</v>
      </c>
      <c r="O133" s="2" t="s">
        <v>135</v>
      </c>
      <c r="P133" s="2" t="s">
        <v>2106</v>
      </c>
      <c r="Q133" s="2" t="s">
        <v>174</v>
      </c>
      <c r="R133" s="2" t="s">
        <v>406</v>
      </c>
      <c r="S133" s="2" t="s">
        <v>34</v>
      </c>
      <c r="T133" s="139">
        <v>8.6649999999999991</v>
      </c>
      <c r="U133" s="2" t="s">
        <v>2253</v>
      </c>
      <c r="V133" s="161">
        <v>6.0199999999999997E-2</v>
      </c>
      <c r="W133" s="153">
        <v>5.9959999999999999E-2</v>
      </c>
      <c r="X133" s="4" t="s">
        <v>412</v>
      </c>
      <c r="Y133" s="4" t="s">
        <v>135</v>
      </c>
      <c r="Z133" s="139">
        <v>72000</v>
      </c>
      <c r="AA133" s="148">
        <v>1</v>
      </c>
      <c r="AB133" s="165">
        <v>102.28</v>
      </c>
      <c r="AD133" s="139">
        <v>73.641999999999996</v>
      </c>
      <c r="AG133" s="2" t="s">
        <v>36</v>
      </c>
      <c r="AH133" s="153">
        <v>1.44E-4</v>
      </c>
      <c r="AI133" s="153">
        <v>1.1622234918609999E-2</v>
      </c>
      <c r="AJ133" s="153">
        <v>2.4976259071234101E-3</v>
      </c>
    </row>
    <row r="134" spans="1:36">
      <c r="A134" s="2">
        <v>418</v>
      </c>
      <c r="B134" s="2">
        <v>1456</v>
      </c>
      <c r="C134" s="2" t="s">
        <v>1819</v>
      </c>
      <c r="D134" s="2" t="s">
        <v>1820</v>
      </c>
      <c r="E134" s="4" t="s">
        <v>1449</v>
      </c>
      <c r="F134" s="2" t="s">
        <v>2254</v>
      </c>
      <c r="G134" s="2" t="s">
        <v>2255</v>
      </c>
      <c r="H134" s="2" t="s">
        <v>321</v>
      </c>
      <c r="I134" s="2" t="s">
        <v>967</v>
      </c>
      <c r="J134" s="2" t="s">
        <v>30</v>
      </c>
      <c r="K134" s="2" t="s">
        <v>30</v>
      </c>
      <c r="L134" s="2" t="s">
        <v>327</v>
      </c>
      <c r="M134" s="2" t="s">
        <v>42</v>
      </c>
      <c r="N134" s="2" t="s">
        <v>443</v>
      </c>
      <c r="O134" s="2" t="s">
        <v>135</v>
      </c>
      <c r="P134" s="2" t="s">
        <v>2122</v>
      </c>
      <c r="Q134" s="2" t="s">
        <v>414</v>
      </c>
      <c r="R134" s="2" t="s">
        <v>406</v>
      </c>
      <c r="S134" s="2" t="s">
        <v>34</v>
      </c>
      <c r="T134" s="139">
        <v>4.95</v>
      </c>
      <c r="U134" s="2" t="s">
        <v>2256</v>
      </c>
      <c r="V134" s="161">
        <v>1.95E-2</v>
      </c>
      <c r="W134" s="153">
        <v>5.7970000000000001E-2</v>
      </c>
      <c r="X134" s="4" t="s">
        <v>412</v>
      </c>
      <c r="Y134" s="4" t="s">
        <v>135</v>
      </c>
      <c r="Z134" s="139">
        <v>43348.59</v>
      </c>
      <c r="AA134" s="148">
        <v>1</v>
      </c>
      <c r="AB134" s="165">
        <v>83.08</v>
      </c>
      <c r="AD134" s="139">
        <v>36.014000000000003</v>
      </c>
      <c r="AG134" s="2" t="s">
        <v>36</v>
      </c>
      <c r="AH134" s="153">
        <v>4.1E-5</v>
      </c>
      <c r="AI134" s="153">
        <v>5.68378834768145E-3</v>
      </c>
      <c r="AJ134" s="153">
        <v>1.22144984395765E-3</v>
      </c>
    </row>
    <row r="135" spans="1:36">
      <c r="A135" s="2">
        <v>418</v>
      </c>
      <c r="B135" s="2">
        <v>1456</v>
      </c>
      <c r="C135" s="2" t="s">
        <v>2267</v>
      </c>
      <c r="D135" s="2" t="s">
        <v>2268</v>
      </c>
      <c r="E135" s="4" t="s">
        <v>1449</v>
      </c>
      <c r="F135" s="2" t="s">
        <v>2269</v>
      </c>
      <c r="G135" s="2" t="s">
        <v>2270</v>
      </c>
      <c r="H135" s="2" t="s">
        <v>321</v>
      </c>
      <c r="I135" s="2" t="s">
        <v>755</v>
      </c>
      <c r="J135" s="2" t="s">
        <v>30</v>
      </c>
      <c r="K135" s="2" t="s">
        <v>30</v>
      </c>
      <c r="L135" s="2" t="s">
        <v>327</v>
      </c>
      <c r="M135" s="2" t="s">
        <v>42</v>
      </c>
      <c r="N135" s="2" t="s">
        <v>438</v>
      </c>
      <c r="O135" s="2" t="s">
        <v>135</v>
      </c>
      <c r="P135" s="2" t="s">
        <v>106</v>
      </c>
      <c r="Q135" s="2" t="s">
        <v>174</v>
      </c>
      <c r="R135" s="2" t="s">
        <v>406</v>
      </c>
      <c r="S135" s="2" t="s">
        <v>34</v>
      </c>
      <c r="T135" s="139">
        <v>5.798</v>
      </c>
      <c r="U135" s="2" t="s">
        <v>2271</v>
      </c>
      <c r="V135" s="161">
        <v>2.3900000000000001E-2</v>
      </c>
      <c r="W135" s="153">
        <v>2.9239999999999999E-2</v>
      </c>
      <c r="X135" s="4" t="s">
        <v>412</v>
      </c>
      <c r="Y135" s="4" t="s">
        <v>135</v>
      </c>
      <c r="Z135" s="139">
        <v>150000</v>
      </c>
      <c r="AA135" s="148">
        <v>1</v>
      </c>
      <c r="AB135" s="165">
        <v>111.74</v>
      </c>
      <c r="AD135" s="139">
        <v>167.61</v>
      </c>
      <c r="AG135" s="2" t="s">
        <v>36</v>
      </c>
      <c r="AH135" s="153">
        <v>3.8999999999999999E-5</v>
      </c>
      <c r="AI135" s="153">
        <v>2.6452477875388701E-2</v>
      </c>
      <c r="AJ135" s="153">
        <v>5.6846548458066503E-3</v>
      </c>
    </row>
    <row r="136" spans="1:36">
      <c r="A136" s="2">
        <v>418</v>
      </c>
      <c r="B136" s="2">
        <v>1456</v>
      </c>
      <c r="C136" s="2" t="s">
        <v>2267</v>
      </c>
      <c r="D136" s="2" t="s">
        <v>2268</v>
      </c>
      <c r="E136" s="4" t="s">
        <v>1449</v>
      </c>
      <c r="F136" s="2" t="s">
        <v>2272</v>
      </c>
      <c r="G136" s="2" t="s">
        <v>2273</v>
      </c>
      <c r="H136" s="2" t="s">
        <v>321</v>
      </c>
      <c r="I136" s="2" t="s">
        <v>755</v>
      </c>
      <c r="J136" s="2" t="s">
        <v>30</v>
      </c>
      <c r="K136" s="2" t="s">
        <v>30</v>
      </c>
      <c r="L136" s="2" t="s">
        <v>327</v>
      </c>
      <c r="M136" s="2" t="s">
        <v>42</v>
      </c>
      <c r="N136" s="2" t="s">
        <v>438</v>
      </c>
      <c r="O136" s="2" t="s">
        <v>135</v>
      </c>
      <c r="P136" s="2" t="s">
        <v>106</v>
      </c>
      <c r="Q136" s="2" t="s">
        <v>174</v>
      </c>
      <c r="R136" s="2" t="s">
        <v>406</v>
      </c>
      <c r="S136" s="2" t="s">
        <v>34</v>
      </c>
      <c r="T136" s="139">
        <v>7.5629999999999997</v>
      </c>
      <c r="U136" s="2" t="s">
        <v>2274</v>
      </c>
      <c r="V136" s="161">
        <v>0.03</v>
      </c>
      <c r="W136" s="153">
        <v>3.2599999999999997E-2</v>
      </c>
      <c r="X136" s="4" t="s">
        <v>412</v>
      </c>
      <c r="Y136" s="4" t="s">
        <v>135</v>
      </c>
      <c r="Z136" s="139">
        <v>54000</v>
      </c>
      <c r="AA136" s="148">
        <v>1</v>
      </c>
      <c r="AB136" s="165">
        <v>103.71</v>
      </c>
      <c r="AD136" s="139">
        <v>56.003</v>
      </c>
      <c r="AG136" s="2" t="s">
        <v>36</v>
      </c>
      <c r="AH136" s="153">
        <v>1.2999999999999999E-5</v>
      </c>
      <c r="AI136" s="153">
        <v>8.83854602617112E-3</v>
      </c>
      <c r="AJ136" s="153">
        <v>1.8994093382951401E-3</v>
      </c>
    </row>
    <row r="137" spans="1:36">
      <c r="A137" s="2">
        <v>418</v>
      </c>
      <c r="B137" s="2">
        <v>1456</v>
      </c>
      <c r="C137" s="2" t="s">
        <v>2267</v>
      </c>
      <c r="D137" s="2" t="s">
        <v>2268</v>
      </c>
      <c r="E137" s="4" t="s">
        <v>1449</v>
      </c>
      <c r="F137" s="2" t="s">
        <v>2275</v>
      </c>
      <c r="G137" s="2" t="s">
        <v>2276</v>
      </c>
      <c r="H137" s="2" t="s">
        <v>321</v>
      </c>
      <c r="I137" s="2" t="s">
        <v>755</v>
      </c>
      <c r="J137" s="2" t="s">
        <v>30</v>
      </c>
      <c r="K137" s="2" t="s">
        <v>30</v>
      </c>
      <c r="L137" s="2" t="s">
        <v>327</v>
      </c>
      <c r="M137" s="2" t="s">
        <v>42</v>
      </c>
      <c r="N137" s="2" t="s">
        <v>438</v>
      </c>
      <c r="O137" s="2" t="s">
        <v>135</v>
      </c>
      <c r="P137" s="2" t="s">
        <v>106</v>
      </c>
      <c r="Q137" s="2" t="s">
        <v>414</v>
      </c>
      <c r="R137" s="2" t="s">
        <v>406</v>
      </c>
      <c r="S137" s="2" t="s">
        <v>34</v>
      </c>
      <c r="T137" s="139">
        <v>10.287000000000001</v>
      </c>
      <c r="U137" s="2" t="s">
        <v>2277</v>
      </c>
      <c r="V137" s="161">
        <v>3.2000000000000001E-2</v>
      </c>
      <c r="W137" s="153">
        <v>3.4759999999999999E-2</v>
      </c>
      <c r="X137" s="4" t="s">
        <v>412</v>
      </c>
      <c r="Y137" s="4" t="s">
        <v>135</v>
      </c>
      <c r="Z137" s="139">
        <v>43000</v>
      </c>
      <c r="AA137" s="148">
        <v>1</v>
      </c>
      <c r="AB137" s="165">
        <v>102.97</v>
      </c>
      <c r="AD137" s="139">
        <v>44.277000000000001</v>
      </c>
      <c r="AG137" s="2" t="s">
        <v>36</v>
      </c>
      <c r="AH137" s="153">
        <v>9.0000000000000002E-6</v>
      </c>
      <c r="AI137" s="153">
        <v>6.9878826331148001E-3</v>
      </c>
      <c r="AJ137" s="153">
        <v>1.5017005612628499E-3</v>
      </c>
    </row>
    <row r="138" spans="1:36">
      <c r="A138" s="2">
        <v>418</v>
      </c>
      <c r="B138" s="2">
        <v>1456</v>
      </c>
      <c r="C138" s="2" t="s">
        <v>1847</v>
      </c>
      <c r="D138" s="2" t="s">
        <v>1848</v>
      </c>
      <c r="E138" s="4" t="s">
        <v>312</v>
      </c>
      <c r="F138" s="2" t="s">
        <v>2282</v>
      </c>
      <c r="G138" s="2" t="s">
        <v>2283</v>
      </c>
      <c r="H138" s="2" t="s">
        <v>321</v>
      </c>
      <c r="I138" s="2" t="s">
        <v>967</v>
      </c>
      <c r="J138" s="2" t="s">
        <v>30</v>
      </c>
      <c r="K138" s="2" t="s">
        <v>30</v>
      </c>
      <c r="L138" s="2" t="s">
        <v>327</v>
      </c>
      <c r="M138" s="2" t="s">
        <v>42</v>
      </c>
      <c r="N138" s="2" t="s">
        <v>452</v>
      </c>
      <c r="O138" s="2" t="s">
        <v>135</v>
      </c>
      <c r="P138" s="2" t="s">
        <v>2122</v>
      </c>
      <c r="Q138" s="2" t="s">
        <v>174</v>
      </c>
      <c r="R138" s="2" t="s">
        <v>406</v>
      </c>
      <c r="S138" s="2" t="s">
        <v>34</v>
      </c>
      <c r="T138" s="139">
        <v>3.2370000000000001</v>
      </c>
      <c r="U138" s="2" t="s">
        <v>2284</v>
      </c>
      <c r="V138" s="161">
        <v>2.24E-2</v>
      </c>
      <c r="W138" s="153">
        <v>5.6430000000000001E-2</v>
      </c>
      <c r="X138" s="4" t="s">
        <v>412</v>
      </c>
      <c r="Y138" s="4" t="s">
        <v>135</v>
      </c>
      <c r="Z138" s="139">
        <v>38436.36</v>
      </c>
      <c r="AA138" s="148">
        <v>1</v>
      </c>
      <c r="AB138" s="165">
        <v>90.78</v>
      </c>
      <c r="AD138" s="139">
        <v>34.893000000000001</v>
      </c>
      <c r="AG138" s="2" t="s">
        <v>36</v>
      </c>
      <c r="AH138" s="153">
        <v>6.4999999999999994E-5</v>
      </c>
      <c r="AI138" s="153">
        <v>5.5067944309230296E-3</v>
      </c>
      <c r="AJ138" s="153">
        <v>1.1834137351545799E-3</v>
      </c>
    </row>
    <row r="139" spans="1:36">
      <c r="A139" s="2">
        <v>418</v>
      </c>
      <c r="B139" s="2">
        <v>1456</v>
      </c>
      <c r="C139" s="2" t="s">
        <v>2288</v>
      </c>
      <c r="D139" s="2" t="s">
        <v>2289</v>
      </c>
      <c r="E139" s="4" t="s">
        <v>1449</v>
      </c>
      <c r="F139" s="2" t="s">
        <v>2290</v>
      </c>
      <c r="G139" s="2" t="s">
        <v>2291</v>
      </c>
      <c r="H139" s="2" t="s">
        <v>321</v>
      </c>
      <c r="I139" s="2" t="s">
        <v>967</v>
      </c>
      <c r="J139" s="2" t="s">
        <v>30</v>
      </c>
      <c r="K139" s="2" t="s">
        <v>30</v>
      </c>
      <c r="L139" s="2" t="s">
        <v>327</v>
      </c>
      <c r="M139" s="2" t="s">
        <v>42</v>
      </c>
      <c r="N139" s="2" t="s">
        <v>443</v>
      </c>
      <c r="O139" s="2" t="s">
        <v>135</v>
      </c>
      <c r="P139" s="2" t="s">
        <v>2106</v>
      </c>
      <c r="Q139" s="2" t="s">
        <v>174</v>
      </c>
      <c r="R139" s="2" t="s">
        <v>406</v>
      </c>
      <c r="S139" s="2" t="s">
        <v>34</v>
      </c>
      <c r="T139" s="139">
        <v>9.0619999999999994</v>
      </c>
      <c r="U139" s="2" t="s">
        <v>2292</v>
      </c>
      <c r="V139" s="161">
        <v>2.5000000000000001E-2</v>
      </c>
      <c r="W139" s="153">
        <v>6.0569999999999999E-2</v>
      </c>
      <c r="X139" s="4" t="s">
        <v>412</v>
      </c>
      <c r="Y139" s="4" t="s">
        <v>135</v>
      </c>
      <c r="Z139" s="139">
        <v>150000</v>
      </c>
      <c r="AA139" s="148">
        <v>1</v>
      </c>
      <c r="AB139" s="165">
        <v>79.27</v>
      </c>
      <c r="AD139" s="139">
        <v>118.905</v>
      </c>
      <c r="AG139" s="2" t="s">
        <v>36</v>
      </c>
      <c r="AH139" s="153">
        <v>1.12E-4</v>
      </c>
      <c r="AI139" s="153">
        <v>1.8765776992859001E-2</v>
      </c>
      <c r="AJ139" s="153">
        <v>4.0327777843842203E-3</v>
      </c>
    </row>
    <row r="140" spans="1:36">
      <c r="A140" s="2">
        <v>418</v>
      </c>
      <c r="B140" s="2">
        <v>1456</v>
      </c>
      <c r="C140" s="2" t="s">
        <v>2288</v>
      </c>
      <c r="D140" s="2" t="s">
        <v>2289</v>
      </c>
      <c r="E140" s="4" t="s">
        <v>1449</v>
      </c>
      <c r="F140" s="2" t="s">
        <v>2293</v>
      </c>
      <c r="G140" s="2" t="s">
        <v>2294</v>
      </c>
      <c r="H140" s="2" t="s">
        <v>321</v>
      </c>
      <c r="I140" s="2" t="s">
        <v>967</v>
      </c>
      <c r="J140" s="2" t="s">
        <v>30</v>
      </c>
      <c r="K140" s="2" t="s">
        <v>30</v>
      </c>
      <c r="L140" s="2" t="s">
        <v>327</v>
      </c>
      <c r="M140" s="2" t="s">
        <v>42</v>
      </c>
      <c r="N140" s="2" t="s">
        <v>477</v>
      </c>
      <c r="O140" s="2" t="s">
        <v>135</v>
      </c>
      <c r="P140" s="2" t="s">
        <v>2106</v>
      </c>
      <c r="Q140" s="2" t="s">
        <v>174</v>
      </c>
      <c r="R140" s="2" t="s">
        <v>406</v>
      </c>
      <c r="S140" s="2" t="s">
        <v>34</v>
      </c>
      <c r="T140" s="139">
        <v>9.2230000000000008</v>
      </c>
      <c r="U140" s="2" t="s">
        <v>2295</v>
      </c>
      <c r="V140" s="161">
        <v>5.3100000000000001E-2</v>
      </c>
      <c r="W140" s="153">
        <v>6.1010000000000002E-2</v>
      </c>
      <c r="X140" s="4" t="s">
        <v>412</v>
      </c>
      <c r="Y140" s="4" t="s">
        <v>135</v>
      </c>
      <c r="Z140" s="139">
        <v>42000</v>
      </c>
      <c r="AA140" s="148">
        <v>1</v>
      </c>
      <c r="AB140" s="165">
        <v>95.72</v>
      </c>
      <c r="AD140" s="139">
        <v>40.201999999999998</v>
      </c>
      <c r="AG140" s="2" t="s">
        <v>36</v>
      </c>
      <c r="AH140" s="153">
        <v>3.3000000000000003E-5</v>
      </c>
      <c r="AI140" s="153">
        <v>6.3448069717649703E-3</v>
      </c>
      <c r="AJ140" s="153">
        <v>1.3635031798404501E-3</v>
      </c>
    </row>
    <row r="141" spans="1:36">
      <c r="A141" s="2">
        <v>418</v>
      </c>
      <c r="B141" s="2">
        <v>1456</v>
      </c>
      <c r="C141" s="2" t="s">
        <v>169</v>
      </c>
      <c r="D141" s="2" t="s">
        <v>1863</v>
      </c>
      <c r="E141" s="4" t="s">
        <v>1449</v>
      </c>
      <c r="F141" s="2" t="s">
        <v>2440</v>
      </c>
      <c r="G141" s="2" t="s">
        <v>2441</v>
      </c>
      <c r="H141" s="2" t="s">
        <v>321</v>
      </c>
      <c r="I141" s="2" t="s">
        <v>967</v>
      </c>
      <c r="J141" s="2" t="s">
        <v>30</v>
      </c>
      <c r="K141" s="2" t="s">
        <v>30</v>
      </c>
      <c r="L141" s="2" t="s">
        <v>327</v>
      </c>
      <c r="M141" s="2" t="s">
        <v>42</v>
      </c>
      <c r="N141" s="2" t="s">
        <v>446</v>
      </c>
      <c r="O141" s="2" t="s">
        <v>135</v>
      </c>
      <c r="P141" s="2" t="s">
        <v>173</v>
      </c>
      <c r="Q141" s="2" t="s">
        <v>174</v>
      </c>
      <c r="R141" s="2" t="s">
        <v>406</v>
      </c>
      <c r="S141" s="2" t="s">
        <v>34</v>
      </c>
      <c r="T141" s="139">
        <v>0.41099999999999998</v>
      </c>
      <c r="U141" s="2" t="s">
        <v>2442</v>
      </c>
      <c r="V141" s="161">
        <v>2.0199999999999999E-2</v>
      </c>
      <c r="W141" s="153">
        <v>4.4269999999999997E-2</v>
      </c>
      <c r="X141" s="4" t="s">
        <v>412</v>
      </c>
      <c r="Y141" s="4" t="s">
        <v>135</v>
      </c>
      <c r="Z141" s="139">
        <v>124000</v>
      </c>
      <c r="AA141" s="148">
        <v>1</v>
      </c>
      <c r="AB141" s="165">
        <v>100.22</v>
      </c>
      <c r="AD141" s="139">
        <v>124.273</v>
      </c>
      <c r="AG141" s="2" t="s">
        <v>36</v>
      </c>
      <c r="AH141" s="153">
        <v>1.47E-4</v>
      </c>
      <c r="AI141" s="153">
        <v>1.9612931761306601E-2</v>
      </c>
      <c r="AJ141" s="153">
        <v>4.21483189977902E-3</v>
      </c>
    </row>
    <row r="142" spans="1:36">
      <c r="A142" s="2">
        <v>418</v>
      </c>
      <c r="B142" s="2">
        <v>1456</v>
      </c>
      <c r="C142" s="2" t="s">
        <v>169</v>
      </c>
      <c r="D142" s="2" t="s">
        <v>1863</v>
      </c>
      <c r="E142" s="4" t="s">
        <v>1449</v>
      </c>
      <c r="F142" s="2" t="s">
        <v>2296</v>
      </c>
      <c r="G142" s="2" t="s">
        <v>2297</v>
      </c>
      <c r="H142" s="2" t="s">
        <v>321</v>
      </c>
      <c r="I142" s="2" t="s">
        <v>755</v>
      </c>
      <c r="J142" s="2" t="s">
        <v>30</v>
      </c>
      <c r="K142" s="2" t="s">
        <v>30</v>
      </c>
      <c r="L142" s="2" t="s">
        <v>327</v>
      </c>
      <c r="M142" s="2" t="s">
        <v>42</v>
      </c>
      <c r="N142" s="2" t="s">
        <v>446</v>
      </c>
      <c r="O142" s="2" t="s">
        <v>135</v>
      </c>
      <c r="P142" s="2" t="s">
        <v>173</v>
      </c>
      <c r="Q142" s="2" t="s">
        <v>174</v>
      </c>
      <c r="R142" s="2" t="s">
        <v>406</v>
      </c>
      <c r="S142" s="2" t="s">
        <v>34</v>
      </c>
      <c r="T142" s="139">
        <v>5.0449999999999999</v>
      </c>
      <c r="U142" s="2" t="s">
        <v>2298</v>
      </c>
      <c r="V142" s="161">
        <v>2.0199999999999999E-2</v>
      </c>
      <c r="W142" s="153">
        <v>2.5940000000000001E-2</v>
      </c>
      <c r="X142" s="4" t="s">
        <v>412</v>
      </c>
      <c r="Y142" s="4" t="s">
        <v>135</v>
      </c>
      <c r="Z142" s="139">
        <v>254000</v>
      </c>
      <c r="AA142" s="148">
        <v>1</v>
      </c>
      <c r="AB142" s="165">
        <v>101.35</v>
      </c>
      <c r="AD142" s="139">
        <v>257.42899999999997</v>
      </c>
      <c r="AG142" s="2" t="s">
        <v>36</v>
      </c>
      <c r="AH142" s="153">
        <v>7.1000000000000005E-5</v>
      </c>
      <c r="AI142" s="153">
        <v>4.0627855897520597E-2</v>
      </c>
      <c r="AJ142" s="153">
        <v>8.7309528805033093E-3</v>
      </c>
    </row>
    <row r="143" spans="1:36">
      <c r="A143" s="2">
        <v>418</v>
      </c>
      <c r="B143" s="2">
        <v>1456</v>
      </c>
      <c r="C143" s="2" t="s">
        <v>169</v>
      </c>
      <c r="D143" s="2" t="s">
        <v>1863</v>
      </c>
      <c r="E143" s="4" t="s">
        <v>1449</v>
      </c>
      <c r="F143" s="2" t="s">
        <v>2299</v>
      </c>
      <c r="G143" s="2" t="s">
        <v>2300</v>
      </c>
      <c r="H143" s="2" t="s">
        <v>321</v>
      </c>
      <c r="I143" s="2" t="s">
        <v>755</v>
      </c>
      <c r="J143" s="2" t="s">
        <v>30</v>
      </c>
      <c r="K143" s="2" t="s">
        <v>30</v>
      </c>
      <c r="L143" s="2" t="s">
        <v>327</v>
      </c>
      <c r="M143" s="2" t="s">
        <v>42</v>
      </c>
      <c r="N143" s="2" t="s">
        <v>446</v>
      </c>
      <c r="O143" s="2" t="s">
        <v>135</v>
      </c>
      <c r="P143" s="2" t="s">
        <v>173</v>
      </c>
      <c r="Q143" s="2" t="s">
        <v>174</v>
      </c>
      <c r="R143" s="2" t="s">
        <v>406</v>
      </c>
      <c r="S143" s="2" t="s">
        <v>34</v>
      </c>
      <c r="T143" s="139">
        <v>5.1369999999999996</v>
      </c>
      <c r="U143" s="2" t="s">
        <v>2301</v>
      </c>
      <c r="V143" s="161">
        <v>1E-3</v>
      </c>
      <c r="W143" s="153">
        <v>2.622E-2</v>
      </c>
      <c r="X143" s="4" t="s">
        <v>412</v>
      </c>
      <c r="Y143" s="4" t="s">
        <v>135</v>
      </c>
      <c r="Z143" s="139">
        <v>60000</v>
      </c>
      <c r="AA143" s="148">
        <v>1</v>
      </c>
      <c r="AB143" s="165">
        <v>99.1</v>
      </c>
      <c r="AD143" s="139">
        <v>59.46</v>
      </c>
      <c r="AG143" s="2" t="s">
        <v>36</v>
      </c>
      <c r="AH143" s="153">
        <v>2.4000000000000001E-5</v>
      </c>
      <c r="AI143" s="153">
        <v>9.3840721584070794E-3</v>
      </c>
      <c r="AJ143" s="153">
        <v>2.01664326192747E-3</v>
      </c>
    </row>
    <row r="144" spans="1:36">
      <c r="A144" s="2">
        <v>418</v>
      </c>
      <c r="B144" s="2">
        <v>1456</v>
      </c>
      <c r="C144" s="2" t="s">
        <v>2302</v>
      </c>
      <c r="D144" s="2" t="s">
        <v>2303</v>
      </c>
      <c r="E144" s="4" t="s">
        <v>1449</v>
      </c>
      <c r="F144" s="2" t="s">
        <v>2306</v>
      </c>
      <c r="G144" s="2" t="s">
        <v>2307</v>
      </c>
      <c r="H144" s="2" t="s">
        <v>321</v>
      </c>
      <c r="I144" s="2" t="s">
        <v>967</v>
      </c>
      <c r="J144" s="2" t="s">
        <v>30</v>
      </c>
      <c r="K144" s="2" t="s">
        <v>30</v>
      </c>
      <c r="L144" s="2" t="s">
        <v>327</v>
      </c>
      <c r="M144" s="2" t="s">
        <v>42</v>
      </c>
      <c r="N144" s="2" t="s">
        <v>443</v>
      </c>
      <c r="O144" s="2" t="s">
        <v>135</v>
      </c>
      <c r="P144" s="2" t="s">
        <v>2137</v>
      </c>
      <c r="Q144" s="2" t="s">
        <v>414</v>
      </c>
      <c r="R144" s="2" t="s">
        <v>406</v>
      </c>
      <c r="S144" s="2" t="s">
        <v>34</v>
      </c>
      <c r="T144" s="139">
        <v>4.5140000000000002</v>
      </c>
      <c r="U144" s="2" t="s">
        <v>2308</v>
      </c>
      <c r="V144" s="161">
        <v>5.1700000000000003E-2</v>
      </c>
      <c r="W144" s="153">
        <v>5.7419999999999999E-2</v>
      </c>
      <c r="X144" s="4" t="s">
        <v>412</v>
      </c>
      <c r="Y144" s="4" t="s">
        <v>135</v>
      </c>
      <c r="Z144" s="139">
        <v>100000</v>
      </c>
      <c r="AA144" s="148">
        <v>1</v>
      </c>
      <c r="AB144" s="165">
        <v>99.54</v>
      </c>
      <c r="AD144" s="139">
        <v>99.54</v>
      </c>
      <c r="AG144" s="2" t="s">
        <v>36</v>
      </c>
      <c r="AH144" s="153">
        <v>1.64E-4</v>
      </c>
      <c r="AI144" s="153">
        <v>1.5709561766697602E-2</v>
      </c>
      <c r="AJ144" s="153">
        <v>3.3759951276868599E-3</v>
      </c>
    </row>
    <row r="145" spans="1:36">
      <c r="A145" s="2">
        <v>418</v>
      </c>
      <c r="B145" s="2">
        <v>1456</v>
      </c>
      <c r="C145" s="2" t="s">
        <v>2309</v>
      </c>
      <c r="D145" s="2" t="s">
        <v>2310</v>
      </c>
      <c r="E145" s="4" t="s">
        <v>1449</v>
      </c>
      <c r="F145" s="2" t="s">
        <v>2311</v>
      </c>
      <c r="G145" s="2" t="s">
        <v>2312</v>
      </c>
      <c r="H145" s="2" t="s">
        <v>321</v>
      </c>
      <c r="I145" s="2" t="s">
        <v>967</v>
      </c>
      <c r="J145" s="2" t="s">
        <v>30</v>
      </c>
      <c r="K145" s="2" t="s">
        <v>30</v>
      </c>
      <c r="L145" s="2" t="s">
        <v>327</v>
      </c>
      <c r="M145" s="2" t="s">
        <v>42</v>
      </c>
      <c r="N145" s="2" t="s">
        <v>462</v>
      </c>
      <c r="O145" s="2" t="s">
        <v>135</v>
      </c>
      <c r="P145" s="2" t="s">
        <v>1489</v>
      </c>
      <c r="Q145" s="2" t="s">
        <v>414</v>
      </c>
      <c r="R145" s="2" t="s">
        <v>406</v>
      </c>
      <c r="S145" s="2" t="s">
        <v>34</v>
      </c>
      <c r="T145" s="139">
        <v>4.8710000000000004</v>
      </c>
      <c r="U145" s="2" t="s">
        <v>2313</v>
      </c>
      <c r="V145" s="161">
        <v>5.4800000000000001E-2</v>
      </c>
      <c r="W145" s="153">
        <v>6.2E-2</v>
      </c>
      <c r="X145" s="4" t="s">
        <v>412</v>
      </c>
      <c r="Y145" s="4" t="s">
        <v>135</v>
      </c>
      <c r="Z145" s="139">
        <v>72000</v>
      </c>
      <c r="AA145" s="148">
        <v>1</v>
      </c>
      <c r="AB145" s="165">
        <v>98.13</v>
      </c>
      <c r="AD145" s="139">
        <v>70.653999999999996</v>
      </c>
      <c r="AG145" s="2" t="s">
        <v>36</v>
      </c>
      <c r="AH145" s="153">
        <v>2.4000000000000001E-4</v>
      </c>
      <c r="AI145" s="153">
        <v>1.11506639867345E-2</v>
      </c>
      <c r="AJ145" s="153">
        <v>2.3962850045563199E-3</v>
      </c>
    </row>
    <row r="146" spans="1:36">
      <c r="A146" s="2">
        <v>418</v>
      </c>
      <c r="B146" s="2">
        <v>1456</v>
      </c>
      <c r="C146" s="2" t="s">
        <v>2314</v>
      </c>
      <c r="D146" s="2" t="s">
        <v>2315</v>
      </c>
      <c r="E146" s="4" t="s">
        <v>1449</v>
      </c>
      <c r="F146" s="2" t="s">
        <v>2316</v>
      </c>
      <c r="G146" s="2" t="s">
        <v>2317</v>
      </c>
      <c r="H146" s="2" t="s">
        <v>321</v>
      </c>
      <c r="I146" s="2" t="s">
        <v>967</v>
      </c>
      <c r="J146" s="2" t="s">
        <v>30</v>
      </c>
      <c r="K146" s="2" t="s">
        <v>30</v>
      </c>
      <c r="L146" s="2" t="s">
        <v>327</v>
      </c>
      <c r="M146" s="2" t="s">
        <v>42</v>
      </c>
      <c r="N146" s="2" t="s">
        <v>446</v>
      </c>
      <c r="O146" s="2" t="s">
        <v>135</v>
      </c>
      <c r="P146" s="2" t="s">
        <v>173</v>
      </c>
      <c r="Q146" s="2" t="s">
        <v>174</v>
      </c>
      <c r="R146" s="2" t="s">
        <v>406</v>
      </c>
      <c r="S146" s="2" t="s">
        <v>34</v>
      </c>
      <c r="T146" s="139">
        <v>3.234</v>
      </c>
      <c r="U146" s="2" t="s">
        <v>2318</v>
      </c>
      <c r="V146" s="161">
        <v>2.7400000000000001E-2</v>
      </c>
      <c r="W146" s="153">
        <v>5.1389999999999998E-2</v>
      </c>
      <c r="X146" s="4" t="s">
        <v>412</v>
      </c>
      <c r="Y146" s="4" t="s">
        <v>135</v>
      </c>
      <c r="Z146" s="139">
        <v>77780</v>
      </c>
      <c r="AA146" s="148">
        <v>1</v>
      </c>
      <c r="AB146" s="165">
        <v>93.89</v>
      </c>
      <c r="AD146" s="139">
        <v>73.028000000000006</v>
      </c>
      <c r="AG146" s="2" t="s">
        <v>36</v>
      </c>
      <c r="AH146" s="153">
        <v>5.1999999999999997E-5</v>
      </c>
      <c r="AI146" s="153">
        <v>1.1525339086551E-2</v>
      </c>
      <c r="AJ146" s="153">
        <v>2.4768029292591902E-3</v>
      </c>
    </row>
    <row r="147" spans="1:36">
      <c r="A147" s="2">
        <v>418</v>
      </c>
      <c r="B147" s="2">
        <v>1456</v>
      </c>
      <c r="C147" s="2" t="s">
        <v>2314</v>
      </c>
      <c r="D147" s="2" t="s">
        <v>2315</v>
      </c>
      <c r="E147" s="4" t="s">
        <v>1449</v>
      </c>
      <c r="F147" s="2" t="s">
        <v>2325</v>
      </c>
      <c r="G147" s="2" t="s">
        <v>2326</v>
      </c>
      <c r="H147" s="2" t="s">
        <v>321</v>
      </c>
      <c r="I147" s="2" t="s">
        <v>755</v>
      </c>
      <c r="J147" s="2" t="s">
        <v>30</v>
      </c>
      <c r="K147" s="2" t="s">
        <v>30</v>
      </c>
      <c r="L147" s="2" t="s">
        <v>327</v>
      </c>
      <c r="M147" s="2" t="s">
        <v>42</v>
      </c>
      <c r="N147" s="2" t="s">
        <v>446</v>
      </c>
      <c r="O147" s="2" t="s">
        <v>135</v>
      </c>
      <c r="P147" s="2" t="s">
        <v>173</v>
      </c>
      <c r="Q147" s="2" t="s">
        <v>174</v>
      </c>
      <c r="R147" s="2" t="s">
        <v>406</v>
      </c>
      <c r="S147" s="2" t="s">
        <v>34</v>
      </c>
      <c r="T147" s="139">
        <v>3.4809999999999999</v>
      </c>
      <c r="U147" s="2" t="s">
        <v>2327</v>
      </c>
      <c r="V147" s="161">
        <v>1.6400000000000001E-2</v>
      </c>
      <c r="W147" s="153">
        <v>2.4500000000000001E-2</v>
      </c>
      <c r="X147" s="4" t="s">
        <v>412</v>
      </c>
      <c r="Y147" s="4" t="s">
        <v>135</v>
      </c>
      <c r="Z147" s="139">
        <v>88890</v>
      </c>
      <c r="AA147" s="148">
        <v>1</v>
      </c>
      <c r="AB147" s="165">
        <v>105.53</v>
      </c>
      <c r="AD147" s="139">
        <v>93.805999999999997</v>
      </c>
      <c r="AG147" s="2" t="s">
        <v>36</v>
      </c>
      <c r="AH147" s="153">
        <v>8.2999999999999998E-5</v>
      </c>
      <c r="AI147" s="153">
        <v>1.48045522837521E-2</v>
      </c>
      <c r="AJ147" s="153">
        <v>3.1815079961991098E-3</v>
      </c>
    </row>
    <row r="148" spans="1:36">
      <c r="A148" s="2">
        <v>418</v>
      </c>
      <c r="B148" s="2">
        <v>1456</v>
      </c>
      <c r="C148" s="2" t="s">
        <v>2314</v>
      </c>
      <c r="D148" s="2" t="s">
        <v>2315</v>
      </c>
      <c r="E148" s="4" t="s">
        <v>1449</v>
      </c>
      <c r="F148" s="2" t="s">
        <v>2328</v>
      </c>
      <c r="G148" s="2" t="s">
        <v>2329</v>
      </c>
      <c r="H148" s="2" t="s">
        <v>321</v>
      </c>
      <c r="I148" s="2" t="s">
        <v>755</v>
      </c>
      <c r="J148" s="2" t="s">
        <v>30</v>
      </c>
      <c r="K148" s="2" t="s">
        <v>30</v>
      </c>
      <c r="L148" s="2" t="s">
        <v>327</v>
      </c>
      <c r="M148" s="2" t="s">
        <v>42</v>
      </c>
      <c r="N148" s="2" t="s">
        <v>446</v>
      </c>
      <c r="O148" s="2" t="s">
        <v>135</v>
      </c>
      <c r="P148" s="2" t="s">
        <v>173</v>
      </c>
      <c r="Q148" s="2" t="s">
        <v>174</v>
      </c>
      <c r="R148" s="2" t="s">
        <v>406</v>
      </c>
      <c r="S148" s="2" t="s">
        <v>34</v>
      </c>
      <c r="T148" s="139">
        <v>5.5650000000000004</v>
      </c>
      <c r="U148" s="2" t="s">
        <v>2330</v>
      </c>
      <c r="V148" s="161">
        <v>2.2013000000000001E-2</v>
      </c>
      <c r="W148" s="153">
        <v>2.4819999999999998E-2</v>
      </c>
      <c r="X148" s="4" t="s">
        <v>412</v>
      </c>
      <c r="Y148" s="4" t="s">
        <v>135</v>
      </c>
      <c r="Z148" s="139">
        <v>597283</v>
      </c>
      <c r="AA148" s="148">
        <v>1</v>
      </c>
      <c r="AB148" s="165">
        <v>117</v>
      </c>
      <c r="AD148" s="139">
        <v>698.82100000000003</v>
      </c>
      <c r="AG148" s="2" t="s">
        <v>36</v>
      </c>
      <c r="AH148" s="153">
        <v>8.5099999999999998E-4</v>
      </c>
      <c r="AI148" s="153">
        <v>0.11028906360676299</v>
      </c>
      <c r="AJ148" s="153">
        <v>2.3701192108546501E-2</v>
      </c>
    </row>
    <row r="149" spans="1:36">
      <c r="A149" s="2">
        <v>418</v>
      </c>
      <c r="B149" s="2">
        <v>1456</v>
      </c>
      <c r="C149" s="2" t="s">
        <v>1900</v>
      </c>
      <c r="D149" s="2" t="s">
        <v>1901</v>
      </c>
      <c r="E149" s="4" t="s">
        <v>1449</v>
      </c>
      <c r="F149" s="2" t="s">
        <v>2331</v>
      </c>
      <c r="G149" s="2" t="s">
        <v>2332</v>
      </c>
      <c r="H149" s="2" t="s">
        <v>321</v>
      </c>
      <c r="I149" s="2" t="s">
        <v>755</v>
      </c>
      <c r="J149" s="2" t="s">
        <v>30</v>
      </c>
      <c r="K149" s="2" t="s">
        <v>30</v>
      </c>
      <c r="L149" s="2" t="s">
        <v>327</v>
      </c>
      <c r="M149" s="2" t="s">
        <v>42</v>
      </c>
      <c r="N149" s="2" t="s">
        <v>462</v>
      </c>
      <c r="O149" s="2" t="s">
        <v>135</v>
      </c>
      <c r="P149" s="2" t="s">
        <v>2122</v>
      </c>
      <c r="Q149" s="2" t="s">
        <v>174</v>
      </c>
      <c r="R149" s="2" t="s">
        <v>406</v>
      </c>
      <c r="S149" s="2" t="s">
        <v>34</v>
      </c>
      <c r="T149" s="139">
        <v>5.92</v>
      </c>
      <c r="U149" s="2" t="s">
        <v>2333</v>
      </c>
      <c r="V149" s="161">
        <v>3.61E-2</v>
      </c>
      <c r="W149" s="153">
        <v>3.4549999999999997E-2</v>
      </c>
      <c r="X149" s="4" t="s">
        <v>412</v>
      </c>
      <c r="Y149" s="4" t="s">
        <v>135</v>
      </c>
      <c r="Z149" s="139">
        <v>71272.73</v>
      </c>
      <c r="AA149" s="148">
        <v>1</v>
      </c>
      <c r="AB149" s="165">
        <v>107.95</v>
      </c>
      <c r="AD149" s="139">
        <v>76.938999999999993</v>
      </c>
      <c r="AG149" s="2" t="s">
        <v>36</v>
      </c>
      <c r="AH149" s="153">
        <v>6.7000000000000002E-5</v>
      </c>
      <c r="AI149" s="153">
        <v>1.2142621969824701E-2</v>
      </c>
      <c r="AJ149" s="153">
        <v>2.6094574257553502E-3</v>
      </c>
    </row>
    <row r="150" spans="1:36">
      <c r="A150" s="2">
        <v>418</v>
      </c>
      <c r="B150" s="2">
        <v>1456</v>
      </c>
      <c r="C150" s="2" t="s">
        <v>2334</v>
      </c>
      <c r="D150" s="2" t="s">
        <v>2335</v>
      </c>
      <c r="E150" s="4" t="s">
        <v>1449</v>
      </c>
      <c r="F150" s="2" t="s">
        <v>2336</v>
      </c>
      <c r="G150" s="2" t="s">
        <v>2337</v>
      </c>
      <c r="H150" s="2" t="s">
        <v>321</v>
      </c>
      <c r="I150" s="2" t="s">
        <v>755</v>
      </c>
      <c r="J150" s="2" t="s">
        <v>30</v>
      </c>
      <c r="K150" s="2" t="s">
        <v>30</v>
      </c>
      <c r="L150" s="2" t="s">
        <v>327</v>
      </c>
      <c r="M150" s="2" t="s">
        <v>42</v>
      </c>
      <c r="N150" s="2" t="s">
        <v>462</v>
      </c>
      <c r="O150" s="2" t="s">
        <v>135</v>
      </c>
      <c r="P150" s="2" t="s">
        <v>2106</v>
      </c>
      <c r="Q150" s="2" t="s">
        <v>414</v>
      </c>
      <c r="R150" s="2" t="s">
        <v>406</v>
      </c>
      <c r="S150" s="2" t="s">
        <v>34</v>
      </c>
      <c r="T150" s="139">
        <v>2.7770000000000001</v>
      </c>
      <c r="U150" s="2" t="s">
        <v>2156</v>
      </c>
      <c r="V150" s="161">
        <v>2.75E-2</v>
      </c>
      <c r="W150" s="153">
        <v>2.7130000000000001E-2</v>
      </c>
      <c r="X150" s="4" t="s">
        <v>412</v>
      </c>
      <c r="Y150" s="4" t="s">
        <v>135</v>
      </c>
      <c r="Z150" s="139">
        <v>59500</v>
      </c>
      <c r="AA150" s="148">
        <v>1</v>
      </c>
      <c r="AB150" s="165">
        <v>115.62</v>
      </c>
      <c r="AD150" s="139">
        <v>68.793999999999997</v>
      </c>
      <c r="AG150" s="2" t="s">
        <v>36</v>
      </c>
      <c r="AH150" s="153">
        <v>1.1E-4</v>
      </c>
      <c r="AI150" s="153">
        <v>1.08571631627689E-2</v>
      </c>
      <c r="AJ150" s="153">
        <v>2.3332114849766599E-3</v>
      </c>
    </row>
    <row r="151" spans="1:36">
      <c r="A151" s="2">
        <v>418</v>
      </c>
      <c r="B151" s="2">
        <v>1456</v>
      </c>
      <c r="C151" s="2" t="s">
        <v>2338</v>
      </c>
      <c r="D151" s="2" t="s">
        <v>2339</v>
      </c>
      <c r="E151" s="4" t="s">
        <v>1449</v>
      </c>
      <c r="F151" s="2" t="s">
        <v>2340</v>
      </c>
      <c r="G151" s="2" t="s">
        <v>2341</v>
      </c>
      <c r="H151" s="2" t="s">
        <v>321</v>
      </c>
      <c r="I151" s="2" t="s">
        <v>967</v>
      </c>
      <c r="J151" s="2" t="s">
        <v>30</v>
      </c>
      <c r="K151" s="2" t="s">
        <v>30</v>
      </c>
      <c r="L151" s="2" t="s">
        <v>327</v>
      </c>
      <c r="M151" s="2" t="s">
        <v>42</v>
      </c>
      <c r="N151" s="2" t="s">
        <v>441</v>
      </c>
      <c r="O151" s="2" t="s">
        <v>135</v>
      </c>
      <c r="P151" s="2" t="s">
        <v>2110</v>
      </c>
      <c r="Q151" s="2" t="s">
        <v>414</v>
      </c>
      <c r="R151" s="2" t="s">
        <v>406</v>
      </c>
      <c r="S151" s="2" t="s">
        <v>34</v>
      </c>
      <c r="T151" s="139">
        <v>1.448</v>
      </c>
      <c r="U151" s="2" t="s">
        <v>2342</v>
      </c>
      <c r="V151" s="161">
        <v>0.114</v>
      </c>
      <c r="W151" s="153">
        <v>6.5989999999999993E-2</v>
      </c>
      <c r="X151" s="4" t="s">
        <v>412</v>
      </c>
      <c r="Y151" s="4" t="s">
        <v>135</v>
      </c>
      <c r="Z151" s="139">
        <v>38860</v>
      </c>
      <c r="AA151" s="148">
        <v>1</v>
      </c>
      <c r="AB151" s="165">
        <v>100.59</v>
      </c>
      <c r="AD151" s="139">
        <v>39.088999999999999</v>
      </c>
      <c r="AG151" s="2" t="s">
        <v>36</v>
      </c>
      <c r="AH151" s="153">
        <v>1.08E-4</v>
      </c>
      <c r="AI151" s="153">
        <v>6.1691316487680102E-3</v>
      </c>
      <c r="AJ151" s="153">
        <v>1.3257504377015899E-3</v>
      </c>
    </row>
    <row r="152" spans="1:36">
      <c r="A152" s="2">
        <v>418</v>
      </c>
      <c r="B152" s="2">
        <v>1456</v>
      </c>
      <c r="C152" s="2" t="s">
        <v>1912</v>
      </c>
      <c r="D152" s="2" t="s">
        <v>1298</v>
      </c>
      <c r="E152" s="4" t="s">
        <v>312</v>
      </c>
      <c r="F152" s="2" t="s">
        <v>2343</v>
      </c>
      <c r="G152" s="2" t="s">
        <v>2344</v>
      </c>
      <c r="H152" s="2" t="s">
        <v>321</v>
      </c>
      <c r="I152" s="2" t="s">
        <v>967</v>
      </c>
      <c r="J152" s="2" t="s">
        <v>30</v>
      </c>
      <c r="K152" s="2" t="s">
        <v>30</v>
      </c>
      <c r="L152" s="2" t="s">
        <v>327</v>
      </c>
      <c r="M152" s="2" t="s">
        <v>31</v>
      </c>
      <c r="N152" s="2" t="s">
        <v>452</v>
      </c>
      <c r="O152" s="2" t="s">
        <v>135</v>
      </c>
      <c r="P152" s="2" t="s">
        <v>2110</v>
      </c>
      <c r="Q152" s="2" t="s">
        <v>174</v>
      </c>
      <c r="R152" s="2" t="s">
        <v>406</v>
      </c>
      <c r="S152" s="2" t="s">
        <v>34</v>
      </c>
      <c r="T152" s="139">
        <v>3.4260000000000002</v>
      </c>
      <c r="U152" s="2" t="s">
        <v>2345</v>
      </c>
      <c r="V152" s="161">
        <v>6.7000000000000004E-2</v>
      </c>
      <c r="W152" s="153">
        <v>6.5699999999999995E-2</v>
      </c>
      <c r="X152" s="4" t="s">
        <v>412</v>
      </c>
      <c r="Y152" s="4" t="s">
        <v>135</v>
      </c>
      <c r="Z152" s="139">
        <v>21000</v>
      </c>
      <c r="AA152" s="148">
        <v>1</v>
      </c>
      <c r="AB152" s="165">
        <v>100.86</v>
      </c>
      <c r="AD152" s="139">
        <v>21.181000000000001</v>
      </c>
      <c r="AG152" s="2" t="s">
        <v>36</v>
      </c>
      <c r="AH152" s="153">
        <v>2.3E-5</v>
      </c>
      <c r="AI152" s="153">
        <v>3.3427561176985702E-3</v>
      </c>
      <c r="AJ152" s="153">
        <v>7.1836048223311404E-4</v>
      </c>
    </row>
    <row r="153" spans="1:36">
      <c r="A153" s="2">
        <v>418</v>
      </c>
      <c r="B153" s="2">
        <v>1456</v>
      </c>
      <c r="C153" s="2" t="s">
        <v>2350</v>
      </c>
      <c r="D153" s="2" t="s">
        <v>2351</v>
      </c>
      <c r="E153" s="4" t="s">
        <v>313</v>
      </c>
      <c r="F153" s="2" t="s">
        <v>2352</v>
      </c>
      <c r="G153" s="2" t="s">
        <v>2353</v>
      </c>
      <c r="H153" s="2" t="s">
        <v>321</v>
      </c>
      <c r="I153" s="2" t="s">
        <v>967</v>
      </c>
      <c r="J153" s="2" t="s">
        <v>30</v>
      </c>
      <c r="K153" s="2" t="s">
        <v>104</v>
      </c>
      <c r="L153" s="2" t="s">
        <v>327</v>
      </c>
      <c r="M153" s="2" t="s">
        <v>31</v>
      </c>
      <c r="N153" s="2" t="s">
        <v>463</v>
      </c>
      <c r="O153" s="2" t="s">
        <v>135</v>
      </c>
      <c r="P153" s="2" t="s">
        <v>2122</v>
      </c>
      <c r="Q153" s="2" t="s">
        <v>174</v>
      </c>
      <c r="R153" s="2" t="s">
        <v>406</v>
      </c>
      <c r="S153" s="2" t="s">
        <v>34</v>
      </c>
      <c r="T153" s="139">
        <v>4.4989999999999997</v>
      </c>
      <c r="U153" s="2" t="s">
        <v>1469</v>
      </c>
      <c r="V153" s="161">
        <v>6.7400000000000002E-2</v>
      </c>
      <c r="W153" s="153">
        <v>6.7140000000000005E-2</v>
      </c>
      <c r="X153" s="4" t="s">
        <v>412</v>
      </c>
      <c r="Y153" s="4" t="s">
        <v>135</v>
      </c>
      <c r="Z153" s="139">
        <v>55000</v>
      </c>
      <c r="AA153" s="148">
        <v>1</v>
      </c>
      <c r="AB153" s="165">
        <v>100.67</v>
      </c>
      <c r="AD153" s="139">
        <v>55.368000000000002</v>
      </c>
      <c r="AG153" s="2" t="s">
        <v>36</v>
      </c>
      <c r="AH153" s="153">
        <v>1.93E-4</v>
      </c>
      <c r="AI153" s="153">
        <v>8.7383450942274208E-3</v>
      </c>
      <c r="AJ153" s="153">
        <v>1.87787609229787E-3</v>
      </c>
    </row>
    <row r="154" spans="1:36">
      <c r="A154" s="2">
        <v>418</v>
      </c>
      <c r="B154" s="2">
        <v>1456</v>
      </c>
      <c r="C154" s="2" t="s">
        <v>1950</v>
      </c>
      <c r="D154" s="2" t="s">
        <v>1951</v>
      </c>
      <c r="E154" s="4" t="s">
        <v>1449</v>
      </c>
      <c r="F154" s="2" t="s">
        <v>2357</v>
      </c>
      <c r="G154" s="2" t="s">
        <v>2358</v>
      </c>
      <c r="H154" s="2" t="s">
        <v>321</v>
      </c>
      <c r="I154" s="2" t="s">
        <v>755</v>
      </c>
      <c r="J154" s="2" t="s">
        <v>30</v>
      </c>
      <c r="K154" s="2" t="s">
        <v>30</v>
      </c>
      <c r="L154" s="2" t="s">
        <v>327</v>
      </c>
      <c r="M154" s="2" t="s">
        <v>42</v>
      </c>
      <c r="N154" s="2" t="s">
        <v>462</v>
      </c>
      <c r="O154" s="2" t="s">
        <v>135</v>
      </c>
      <c r="P154" s="2" t="s">
        <v>106</v>
      </c>
      <c r="Q154" s="2" t="s">
        <v>414</v>
      </c>
      <c r="R154" s="2" t="s">
        <v>406</v>
      </c>
      <c r="S154" s="2" t="s">
        <v>34</v>
      </c>
      <c r="T154" s="139">
        <v>2.6890000000000001</v>
      </c>
      <c r="U154" s="2" t="s">
        <v>2359</v>
      </c>
      <c r="V154" s="161">
        <v>1.34E-2</v>
      </c>
      <c r="W154" s="153">
        <v>2.819E-2</v>
      </c>
      <c r="X154" s="4" t="s">
        <v>412</v>
      </c>
      <c r="Y154" s="4" t="s">
        <v>135</v>
      </c>
      <c r="Z154" s="139">
        <v>75000</v>
      </c>
      <c r="AA154" s="148">
        <v>1</v>
      </c>
      <c r="AB154" s="165">
        <v>112.38</v>
      </c>
      <c r="AD154" s="139">
        <v>84.284999999999997</v>
      </c>
      <c r="AG154" s="2" t="s">
        <v>36</v>
      </c>
      <c r="AH154" s="153">
        <v>2.8E-5</v>
      </c>
      <c r="AI154" s="153">
        <v>1.33019933042607E-2</v>
      </c>
      <c r="AJ154" s="153">
        <v>2.85860708596631E-3</v>
      </c>
    </row>
    <row r="155" spans="1:36">
      <c r="A155" s="2">
        <v>418</v>
      </c>
      <c r="B155" s="2">
        <v>1456</v>
      </c>
      <c r="C155" s="2" t="s">
        <v>1950</v>
      </c>
      <c r="D155" s="2" t="s">
        <v>1951</v>
      </c>
      <c r="E155" s="4" t="s">
        <v>1449</v>
      </c>
      <c r="F155" s="2" t="s">
        <v>2362</v>
      </c>
      <c r="G155" s="2" t="s">
        <v>2363</v>
      </c>
      <c r="H155" s="2" t="s">
        <v>321</v>
      </c>
      <c r="I155" s="2" t="s">
        <v>755</v>
      </c>
      <c r="J155" s="2" t="s">
        <v>30</v>
      </c>
      <c r="K155" s="2" t="s">
        <v>30</v>
      </c>
      <c r="L155" s="2" t="s">
        <v>327</v>
      </c>
      <c r="M155" s="2" t="s">
        <v>42</v>
      </c>
      <c r="N155" s="2" t="s">
        <v>462</v>
      </c>
      <c r="O155" s="2" t="s">
        <v>135</v>
      </c>
      <c r="P155" s="2" t="s">
        <v>106</v>
      </c>
      <c r="Q155" s="2" t="s">
        <v>174</v>
      </c>
      <c r="R155" s="2" t="s">
        <v>406</v>
      </c>
      <c r="S155" s="2" t="s">
        <v>34</v>
      </c>
      <c r="T155" s="139">
        <v>6.7329999999999997</v>
      </c>
      <c r="U155" s="2" t="s">
        <v>2364</v>
      </c>
      <c r="V155" s="161">
        <v>8.9999999999999993E-3</v>
      </c>
      <c r="W155" s="153">
        <v>3.3419999999999998E-2</v>
      </c>
      <c r="X155" s="4" t="s">
        <v>412</v>
      </c>
      <c r="Y155" s="4" t="s">
        <v>135</v>
      </c>
      <c r="Z155" s="139">
        <v>29000</v>
      </c>
      <c r="AA155" s="148">
        <v>1</v>
      </c>
      <c r="AB155" s="165">
        <v>96.33</v>
      </c>
      <c r="AD155" s="139">
        <v>27.936</v>
      </c>
      <c r="AG155" s="2" t="s">
        <v>36</v>
      </c>
      <c r="AH155" s="153">
        <v>1.1E-5</v>
      </c>
      <c r="AI155" s="153">
        <v>4.40885678768269E-3</v>
      </c>
      <c r="AJ155" s="153">
        <v>9.4746621547640798E-4</v>
      </c>
    </row>
    <row r="156" spans="1:36">
      <c r="A156" s="2">
        <v>418</v>
      </c>
      <c r="B156" s="2">
        <v>1456</v>
      </c>
      <c r="C156" s="2" t="s">
        <v>1950</v>
      </c>
      <c r="D156" s="2" t="s">
        <v>1951</v>
      </c>
      <c r="E156" s="4" t="s">
        <v>1449</v>
      </c>
      <c r="F156" s="2" t="s">
        <v>2368</v>
      </c>
      <c r="G156" s="2" t="s">
        <v>2369</v>
      </c>
      <c r="H156" s="2" t="s">
        <v>321</v>
      </c>
      <c r="I156" s="2" t="s">
        <v>755</v>
      </c>
      <c r="J156" s="2" t="s">
        <v>30</v>
      </c>
      <c r="K156" s="2" t="s">
        <v>30</v>
      </c>
      <c r="L156" s="2" t="s">
        <v>327</v>
      </c>
      <c r="M156" s="2" t="s">
        <v>42</v>
      </c>
      <c r="N156" s="2" t="s">
        <v>462</v>
      </c>
      <c r="O156" s="2" t="s">
        <v>135</v>
      </c>
      <c r="P156" s="2" t="s">
        <v>106</v>
      </c>
      <c r="Q156" s="2" t="s">
        <v>174</v>
      </c>
      <c r="R156" s="2" t="s">
        <v>406</v>
      </c>
      <c r="S156" s="2" t="s">
        <v>34</v>
      </c>
      <c r="T156" s="139">
        <v>0.45800000000000002</v>
      </c>
      <c r="U156" s="2" t="s">
        <v>2370</v>
      </c>
      <c r="V156" s="161">
        <v>6.4999999999999997E-3</v>
      </c>
      <c r="W156" s="153">
        <v>2.793E-2</v>
      </c>
      <c r="X156" s="4" t="s">
        <v>412</v>
      </c>
      <c r="Y156" s="4" t="s">
        <v>135</v>
      </c>
      <c r="Z156" s="139">
        <v>140258.64000000001</v>
      </c>
      <c r="AA156" s="148">
        <v>1</v>
      </c>
      <c r="AB156" s="165">
        <v>114.12</v>
      </c>
      <c r="AC156" s="139">
        <v>0.52600000000000002</v>
      </c>
      <c r="AD156" s="139">
        <v>160.589</v>
      </c>
      <c r="AG156" s="2" t="s">
        <v>36</v>
      </c>
      <c r="AH156" s="153">
        <v>2.5700000000000001E-4</v>
      </c>
      <c r="AI156" s="153">
        <v>2.53443887644689E-2</v>
      </c>
      <c r="AJ156" s="153">
        <v>5.4465257690657397E-3</v>
      </c>
    </row>
    <row r="157" spans="1:36">
      <c r="A157" s="2">
        <v>418</v>
      </c>
      <c r="B157" s="2">
        <v>1456</v>
      </c>
      <c r="C157" s="2" t="s">
        <v>1962</v>
      </c>
      <c r="D157" s="2" t="s">
        <v>1963</v>
      </c>
      <c r="E157" s="4" t="s">
        <v>1449</v>
      </c>
      <c r="F157" s="2" t="s">
        <v>2371</v>
      </c>
      <c r="G157" s="2" t="s">
        <v>2372</v>
      </c>
      <c r="H157" s="2" t="s">
        <v>321</v>
      </c>
      <c r="I157" s="2" t="s">
        <v>755</v>
      </c>
      <c r="J157" s="2" t="s">
        <v>30</v>
      </c>
      <c r="K157" s="2" t="s">
        <v>30</v>
      </c>
      <c r="L157" s="2" t="s">
        <v>327</v>
      </c>
      <c r="M157" s="2" t="s">
        <v>42</v>
      </c>
      <c r="N157" s="2" t="s">
        <v>446</v>
      </c>
      <c r="O157" s="2" t="s">
        <v>135</v>
      </c>
      <c r="P157" s="2" t="s">
        <v>173</v>
      </c>
      <c r="Q157" s="2" t="s">
        <v>174</v>
      </c>
      <c r="R157" s="2" t="s">
        <v>406</v>
      </c>
      <c r="S157" s="2" t="s">
        <v>34</v>
      </c>
      <c r="T157" s="139">
        <v>3.5609999999999999</v>
      </c>
      <c r="U157" s="2" t="s">
        <v>2373</v>
      </c>
      <c r="V157" s="161">
        <v>1E-3</v>
      </c>
      <c r="W157" s="153">
        <v>2.3970000000000002E-2</v>
      </c>
      <c r="X157" s="4" t="s">
        <v>412</v>
      </c>
      <c r="Y157" s="4" t="s">
        <v>135</v>
      </c>
      <c r="Z157" s="139">
        <v>120000</v>
      </c>
      <c r="AA157" s="148">
        <v>1</v>
      </c>
      <c r="AB157" s="165">
        <v>103.73</v>
      </c>
      <c r="AD157" s="139">
        <v>124.476</v>
      </c>
      <c r="AG157" s="2" t="s">
        <v>36</v>
      </c>
      <c r="AH157" s="153">
        <v>1.07E-4</v>
      </c>
      <c r="AI157" s="153">
        <v>1.9645001109819701E-2</v>
      </c>
      <c r="AJ157" s="153">
        <v>4.2217236238090098E-3</v>
      </c>
    </row>
    <row r="158" spans="1:36">
      <c r="A158" s="2">
        <v>418</v>
      </c>
      <c r="B158" s="2">
        <v>1456</v>
      </c>
      <c r="C158" s="2" t="s">
        <v>1962</v>
      </c>
      <c r="D158" s="2" t="s">
        <v>1963</v>
      </c>
      <c r="E158" s="4" t="s">
        <v>1449</v>
      </c>
      <c r="F158" s="2" t="s">
        <v>2374</v>
      </c>
      <c r="G158" s="2" t="s">
        <v>2375</v>
      </c>
      <c r="H158" s="2" t="s">
        <v>321</v>
      </c>
      <c r="I158" s="2" t="s">
        <v>755</v>
      </c>
      <c r="J158" s="2" t="s">
        <v>30</v>
      </c>
      <c r="K158" s="2" t="s">
        <v>30</v>
      </c>
      <c r="L158" s="2" t="s">
        <v>327</v>
      </c>
      <c r="M158" s="2" t="s">
        <v>42</v>
      </c>
      <c r="N158" s="2" t="s">
        <v>446</v>
      </c>
      <c r="O158" s="2" t="s">
        <v>135</v>
      </c>
      <c r="P158" s="2" t="s">
        <v>173</v>
      </c>
      <c r="Q158" s="2" t="s">
        <v>174</v>
      </c>
      <c r="R158" s="2" t="s">
        <v>406</v>
      </c>
      <c r="S158" s="2" t="s">
        <v>34</v>
      </c>
      <c r="T158" s="139">
        <v>3.9140000000000001</v>
      </c>
      <c r="U158" s="2" t="s">
        <v>2376</v>
      </c>
      <c r="V158" s="161">
        <v>1.3899999999999999E-2</v>
      </c>
      <c r="W158" s="153">
        <v>2.4809999999999999E-2</v>
      </c>
      <c r="X158" s="4" t="s">
        <v>412</v>
      </c>
      <c r="Y158" s="4" t="s">
        <v>135</v>
      </c>
      <c r="Z158" s="139">
        <v>135000</v>
      </c>
      <c r="AA158" s="148">
        <v>1</v>
      </c>
      <c r="AB158" s="165">
        <v>103.84</v>
      </c>
      <c r="AD158" s="139">
        <v>140.184</v>
      </c>
      <c r="AG158" s="2" t="s">
        <v>36</v>
      </c>
      <c r="AH158" s="153">
        <v>7.4999999999999993E-5</v>
      </c>
      <c r="AI158" s="153">
        <v>2.21240627557036E-2</v>
      </c>
      <c r="AJ158" s="153">
        <v>4.7544755975452496E-3</v>
      </c>
    </row>
    <row r="159" spans="1:36">
      <c r="A159" s="2">
        <v>418</v>
      </c>
      <c r="B159" s="2">
        <v>1456</v>
      </c>
      <c r="C159" s="2" t="s">
        <v>2380</v>
      </c>
      <c r="D159" s="2" t="s">
        <v>2381</v>
      </c>
      <c r="E159" s="4" t="s">
        <v>1449</v>
      </c>
      <c r="F159" s="2" t="s">
        <v>2382</v>
      </c>
      <c r="G159" s="2" t="s">
        <v>2383</v>
      </c>
      <c r="H159" s="2" t="s">
        <v>321</v>
      </c>
      <c r="I159" s="2" t="s">
        <v>967</v>
      </c>
      <c r="J159" s="2" t="s">
        <v>30</v>
      </c>
      <c r="K159" s="2" t="s">
        <v>30</v>
      </c>
      <c r="L159" s="2" t="s">
        <v>327</v>
      </c>
      <c r="M159" s="2" t="s">
        <v>42</v>
      </c>
      <c r="N159" s="2" t="s">
        <v>443</v>
      </c>
      <c r="O159" s="2" t="s">
        <v>135</v>
      </c>
      <c r="P159" s="2" t="s">
        <v>2122</v>
      </c>
      <c r="Q159" s="2" t="s">
        <v>174</v>
      </c>
      <c r="R159" s="2" t="s">
        <v>406</v>
      </c>
      <c r="S159" s="2" t="s">
        <v>34</v>
      </c>
      <c r="T159" s="139">
        <v>7.141</v>
      </c>
      <c r="U159" s="2" t="s">
        <v>2384</v>
      </c>
      <c r="V159" s="161">
        <v>4.6899999999999997E-2</v>
      </c>
      <c r="W159" s="153">
        <v>5.654E-2</v>
      </c>
      <c r="X159" s="4" t="s">
        <v>412</v>
      </c>
      <c r="Y159" s="4" t="s">
        <v>135</v>
      </c>
      <c r="Z159" s="139">
        <v>50000</v>
      </c>
      <c r="AA159" s="148">
        <v>1</v>
      </c>
      <c r="AB159" s="165">
        <v>95.86</v>
      </c>
      <c r="AD159" s="139">
        <v>47.93</v>
      </c>
      <c r="AG159" s="2" t="s">
        <v>36</v>
      </c>
      <c r="AH159" s="153">
        <v>1E-4</v>
      </c>
      <c r="AI159" s="153">
        <v>7.5643891448444597E-3</v>
      </c>
      <c r="AJ159" s="153">
        <v>1.6255921887686499E-3</v>
      </c>
    </row>
    <row r="160" spans="1:36">
      <c r="A160" s="2">
        <v>418</v>
      </c>
      <c r="B160" s="2">
        <v>1456</v>
      </c>
      <c r="C160" s="2" t="s">
        <v>1990</v>
      </c>
      <c r="D160" s="2" t="s">
        <v>1991</v>
      </c>
      <c r="E160" s="4" t="s">
        <v>1449</v>
      </c>
      <c r="F160" s="2" t="s">
        <v>2385</v>
      </c>
      <c r="G160" s="2" t="s">
        <v>2386</v>
      </c>
      <c r="H160" s="2" t="s">
        <v>321</v>
      </c>
      <c r="I160" s="2" t="s">
        <v>967</v>
      </c>
      <c r="J160" s="2" t="s">
        <v>30</v>
      </c>
      <c r="K160" s="2" t="s">
        <v>30</v>
      </c>
      <c r="L160" s="2" t="s">
        <v>327</v>
      </c>
      <c r="M160" s="2" t="s">
        <v>42</v>
      </c>
      <c r="N160" s="2" t="s">
        <v>483</v>
      </c>
      <c r="O160" s="2" t="s">
        <v>135</v>
      </c>
      <c r="P160" s="2" t="s">
        <v>2106</v>
      </c>
      <c r="Q160" s="2" t="s">
        <v>174</v>
      </c>
      <c r="R160" s="2" t="s">
        <v>406</v>
      </c>
      <c r="S160" s="2" t="s">
        <v>34</v>
      </c>
      <c r="T160" s="139">
        <v>2.077</v>
      </c>
      <c r="U160" s="2" t="s">
        <v>2387</v>
      </c>
      <c r="V160" s="161">
        <v>0.04</v>
      </c>
      <c r="W160" s="153">
        <v>5.2440000000000001E-2</v>
      </c>
      <c r="X160" s="4" t="s">
        <v>412</v>
      </c>
      <c r="Y160" s="4" t="s">
        <v>135</v>
      </c>
      <c r="Z160" s="139">
        <v>102900</v>
      </c>
      <c r="AA160" s="148">
        <v>1</v>
      </c>
      <c r="AB160" s="165">
        <v>98.59</v>
      </c>
      <c r="AD160" s="139">
        <v>101.449</v>
      </c>
      <c r="AG160" s="2" t="s">
        <v>36</v>
      </c>
      <c r="AH160" s="153">
        <v>1.73E-4</v>
      </c>
      <c r="AI160" s="153">
        <v>1.6010860555771601E-2</v>
      </c>
      <c r="AJ160" s="153">
        <v>3.4407444350830602E-3</v>
      </c>
    </row>
    <row r="161" spans="1:36">
      <c r="A161" s="2">
        <v>418</v>
      </c>
      <c r="B161" s="2">
        <v>1456</v>
      </c>
      <c r="C161" s="2" t="s">
        <v>2388</v>
      </c>
      <c r="D161" s="2" t="s">
        <v>2389</v>
      </c>
      <c r="E161" s="4" t="s">
        <v>1449</v>
      </c>
      <c r="F161" s="2" t="s">
        <v>2390</v>
      </c>
      <c r="G161" s="2" t="s">
        <v>2391</v>
      </c>
      <c r="H161" s="2" t="s">
        <v>321</v>
      </c>
      <c r="I161" s="2" t="s">
        <v>967</v>
      </c>
      <c r="J161" s="2" t="s">
        <v>30</v>
      </c>
      <c r="K161" s="2" t="s">
        <v>30</v>
      </c>
      <c r="L161" s="2" t="s">
        <v>327</v>
      </c>
      <c r="M161" s="2" t="s">
        <v>42</v>
      </c>
      <c r="N161" s="2" t="s">
        <v>463</v>
      </c>
      <c r="O161" s="2" t="s">
        <v>135</v>
      </c>
      <c r="P161" s="2" t="s">
        <v>1489</v>
      </c>
      <c r="Q161" s="2" t="s">
        <v>414</v>
      </c>
      <c r="R161" s="2" t="s">
        <v>406</v>
      </c>
      <c r="S161" s="2" t="s">
        <v>34</v>
      </c>
      <c r="T161" s="139">
        <v>1.7050000000000001</v>
      </c>
      <c r="U161" s="2" t="s">
        <v>2392</v>
      </c>
      <c r="V161" s="161">
        <v>2.6499999999999999E-2</v>
      </c>
      <c r="W161" s="153">
        <v>5.5120000000000002E-2</v>
      </c>
      <c r="X161" s="4" t="s">
        <v>412</v>
      </c>
      <c r="Y161" s="4" t="s">
        <v>135</v>
      </c>
      <c r="Z161" s="139">
        <v>57142.86</v>
      </c>
      <c r="AA161" s="148">
        <v>1</v>
      </c>
      <c r="AB161" s="165">
        <v>94.77</v>
      </c>
      <c r="AD161" s="139">
        <v>54.154000000000003</v>
      </c>
      <c r="AG161" s="2" t="s">
        <v>36</v>
      </c>
      <c r="AH161" s="153">
        <v>1.12E-4</v>
      </c>
      <c r="AI161" s="153">
        <v>8.5467162838755006E-3</v>
      </c>
      <c r="AJ161" s="153">
        <v>1.8366949352624101E-3</v>
      </c>
    </row>
    <row r="162" spans="1:36">
      <c r="A162" s="2">
        <v>418</v>
      </c>
      <c r="B162" s="2">
        <v>1456</v>
      </c>
      <c r="C162" s="2" t="s">
        <v>2397</v>
      </c>
      <c r="D162" s="2" t="s">
        <v>2398</v>
      </c>
      <c r="E162" s="4" t="s">
        <v>1449</v>
      </c>
      <c r="F162" s="2" t="s">
        <v>2399</v>
      </c>
      <c r="G162" s="2" t="s">
        <v>2400</v>
      </c>
      <c r="H162" s="2" t="s">
        <v>321</v>
      </c>
      <c r="I162" s="2" t="s">
        <v>967</v>
      </c>
      <c r="J162" s="2" t="s">
        <v>30</v>
      </c>
      <c r="K162" s="2" t="s">
        <v>30</v>
      </c>
      <c r="L162" s="2" t="s">
        <v>327</v>
      </c>
      <c r="M162" s="2" t="s">
        <v>31</v>
      </c>
      <c r="N162" s="2" t="s">
        <v>445</v>
      </c>
      <c r="O162" s="2" t="s">
        <v>135</v>
      </c>
      <c r="P162" s="2" t="s">
        <v>1489</v>
      </c>
      <c r="Q162" s="2" t="s">
        <v>414</v>
      </c>
      <c r="R162" s="2" t="s">
        <v>406</v>
      </c>
      <c r="S162" s="2" t="s">
        <v>34</v>
      </c>
      <c r="T162" s="139">
        <v>3.6070000000000002</v>
      </c>
      <c r="U162" s="2" t="s">
        <v>98</v>
      </c>
      <c r="V162" s="161">
        <v>5.8200000000000002E-2</v>
      </c>
      <c r="W162" s="153">
        <v>5.8200000000000002E-2</v>
      </c>
      <c r="X162" s="4" t="s">
        <v>412</v>
      </c>
      <c r="Y162" s="4" t="s">
        <v>135</v>
      </c>
      <c r="Z162" s="139">
        <v>54000</v>
      </c>
      <c r="AA162" s="148">
        <v>1</v>
      </c>
      <c r="AB162" s="165">
        <v>100.66</v>
      </c>
      <c r="AD162" s="139">
        <v>54.356000000000002</v>
      </c>
      <c r="AG162" s="2" t="s">
        <v>36</v>
      </c>
      <c r="AH162" s="153">
        <v>3.0899999999999998E-4</v>
      </c>
      <c r="AI162" s="153">
        <v>8.5786138558903192E-3</v>
      </c>
      <c r="AJ162" s="153">
        <v>1.8435497444102701E-3</v>
      </c>
    </row>
    <row r="163" spans="1:36">
      <c r="A163" s="2">
        <v>418</v>
      </c>
      <c r="B163" s="2">
        <v>1456</v>
      </c>
      <c r="C163" s="2" t="s">
        <v>2029</v>
      </c>
      <c r="D163" s="2" t="s">
        <v>2030</v>
      </c>
      <c r="E163" s="4" t="s">
        <v>1449</v>
      </c>
      <c r="F163" s="2" t="s">
        <v>2443</v>
      </c>
      <c r="G163" s="2" t="s">
        <v>2444</v>
      </c>
      <c r="H163" s="2" t="s">
        <v>321</v>
      </c>
      <c r="I163" s="2" t="s">
        <v>967</v>
      </c>
      <c r="J163" s="2" t="s">
        <v>30</v>
      </c>
      <c r="K163" s="2" t="s">
        <v>30</v>
      </c>
      <c r="L163" s="2" t="s">
        <v>327</v>
      </c>
      <c r="M163" s="2" t="s">
        <v>42</v>
      </c>
      <c r="N163" s="2" t="s">
        <v>474</v>
      </c>
      <c r="O163" s="2" t="s">
        <v>135</v>
      </c>
      <c r="P163" s="2" t="s">
        <v>2122</v>
      </c>
      <c r="Q163" s="2" t="s">
        <v>174</v>
      </c>
      <c r="R163" s="2" t="s">
        <v>406</v>
      </c>
      <c r="S163" s="2" t="s">
        <v>34</v>
      </c>
      <c r="T163" s="139">
        <v>2.863</v>
      </c>
      <c r="U163" s="2" t="s">
        <v>2445</v>
      </c>
      <c r="V163" s="161">
        <v>5.0900000000000001E-2</v>
      </c>
      <c r="W163" s="153">
        <v>5.2699999999999997E-2</v>
      </c>
      <c r="X163" s="4" t="s">
        <v>412</v>
      </c>
      <c r="Y163" s="4" t="s">
        <v>135</v>
      </c>
      <c r="Z163" s="139">
        <v>29840.38</v>
      </c>
      <c r="AA163" s="148">
        <v>1</v>
      </c>
      <c r="AB163" s="165">
        <v>99.41</v>
      </c>
      <c r="AC163" s="139">
        <v>7.7910000000000004</v>
      </c>
      <c r="AD163" s="139">
        <v>37.454999999999998</v>
      </c>
      <c r="AG163" s="2" t="s">
        <v>36</v>
      </c>
      <c r="AH163" s="153">
        <v>4.8000000000000001E-5</v>
      </c>
      <c r="AI163" s="153">
        <v>5.9112160846610199E-3</v>
      </c>
      <c r="AJ163" s="153">
        <v>1.27032421380618E-3</v>
      </c>
    </row>
    <row r="164" spans="1:36">
      <c r="A164" s="2">
        <v>418</v>
      </c>
      <c r="B164" s="2">
        <v>1456</v>
      </c>
      <c r="C164" s="2" t="s">
        <v>2407</v>
      </c>
      <c r="D164" s="2" t="s">
        <v>2408</v>
      </c>
      <c r="E164" s="4" t="s">
        <v>1449</v>
      </c>
      <c r="F164" s="2" t="s">
        <v>2409</v>
      </c>
      <c r="G164" s="2" t="s">
        <v>2410</v>
      </c>
      <c r="H164" s="2" t="s">
        <v>321</v>
      </c>
      <c r="I164" s="2" t="s">
        <v>172</v>
      </c>
      <c r="J164" s="2" t="s">
        <v>30</v>
      </c>
      <c r="K164" s="2" t="s">
        <v>30</v>
      </c>
      <c r="L164" s="2" t="s">
        <v>327</v>
      </c>
      <c r="M164" s="2" t="s">
        <v>42</v>
      </c>
      <c r="N164" s="2" t="s">
        <v>452</v>
      </c>
      <c r="O164" s="2" t="s">
        <v>135</v>
      </c>
      <c r="P164" s="2" t="s">
        <v>2106</v>
      </c>
      <c r="Q164" s="2" t="s">
        <v>414</v>
      </c>
      <c r="R164" s="2" t="s">
        <v>406</v>
      </c>
      <c r="S164" s="2" t="s">
        <v>34</v>
      </c>
      <c r="T164" s="139">
        <v>2.7440000000000002</v>
      </c>
      <c r="U164" s="2" t="s">
        <v>2411</v>
      </c>
      <c r="V164" s="161">
        <v>5.4800000000000001E-2</v>
      </c>
      <c r="W164" s="153">
        <v>6.9919999999999996E-2</v>
      </c>
      <c r="X164" s="4" t="s">
        <v>412</v>
      </c>
      <c r="Y164" s="4" t="s">
        <v>135</v>
      </c>
      <c r="Z164" s="139">
        <v>44780.02</v>
      </c>
      <c r="AA164" s="148">
        <v>1</v>
      </c>
      <c r="AB164" s="165">
        <v>101.15</v>
      </c>
      <c r="AD164" s="139">
        <v>45.295000000000002</v>
      </c>
      <c r="AG164" s="2" t="s">
        <v>36</v>
      </c>
      <c r="AH164" s="153">
        <v>1.6699999999999999E-4</v>
      </c>
      <c r="AI164" s="153">
        <v>7.1485276947975702E-3</v>
      </c>
      <c r="AJ164" s="153">
        <v>1.53622329038682E-3</v>
      </c>
    </row>
  </sheetData>
  <sheetProtection formatColumns="0"/>
  <autoFilter ref="A1:AJ164" xr:uid="{8345B194-9D2B-4024-B211-719CEB52FFBA}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4">
    <dataValidation type="list" allowBlank="1" showInputMessage="1" showErrorMessage="1" sqref="J2:J20" xr:uid="{00000000-0002-0000-0500-000000000000}">
      <formula1>israel_abroad</formula1>
    </dataValidation>
    <dataValidation type="list" allowBlank="1" showInputMessage="1" showErrorMessage="1" sqref="O2:O20" xr:uid="{00000000-0002-0000-0500-000001000000}">
      <formula1>Holding_interest</formula1>
    </dataValidation>
    <dataValidation type="list" allowBlank="1" showInputMessage="1" showErrorMessage="1" sqref="Q2:Q20" xr:uid="{00000000-0002-0000-0500-000002000000}">
      <formula1>Rating_Agency</formula1>
    </dataValidation>
    <dataValidation type="list" allowBlank="1" showInputMessage="1" showErrorMessage="1" sqref="R2:R20" xr:uid="{00000000-0002-0000-0500-000003000000}">
      <formula1>What_is_rated</formula1>
    </dataValidation>
    <dataValidation type="list" allowBlank="1" showInputMessage="1" showErrorMessage="1" sqref="X2:X20" xr:uid="{00000000-0002-0000-0500-000004000000}">
      <formula1>Subordination_Risk</formula1>
    </dataValidation>
    <dataValidation type="list" allowBlank="1" showInputMessage="1" showErrorMessage="1" sqref="AG2:AG5 AG8:AG19" xr:uid="{00000000-0002-0000-0500-000005000000}">
      <formula1>In_the_books</formula1>
    </dataValidation>
    <dataValidation type="list" allowBlank="1" showInputMessage="1" showErrorMessage="1" sqref="K2:K20" xr:uid="{00000000-0002-0000-0500-000006000000}">
      <formula1>Country_list</formula1>
    </dataValidation>
    <dataValidation type="list" allowBlank="1" showInputMessage="1" showErrorMessage="1" sqref="Y2:Y20" xr:uid="{00000000-0002-0000-0500-000007000000}">
      <formula1>Yes_No_Bad_Debt</formula1>
    </dataValidation>
    <dataValidation type="list" allowBlank="1" showInputMessage="1" showErrorMessage="1" sqref="H3:H20" xr:uid="{00000000-0002-0000-0500-000008000000}">
      <formula1>Type_of_Security_ID_Fund</formula1>
    </dataValidation>
    <dataValidation type="list" allowBlank="1" showInputMessage="1" showErrorMessage="1" sqref="E2:E20" xr:uid="{00000000-0002-0000-0500-000009000000}">
      <formula1>Issuer_Number_Type_2</formula1>
    </dataValidation>
    <dataValidation type="list" allowBlank="1" showInputMessage="1" showErrorMessage="1" sqref="H2" xr:uid="{00000000-0002-0000-0500-00000A000000}">
      <formula1>Security_ID_Number_Type</formula1>
    </dataValidation>
    <dataValidation type="list" allowBlank="1" showInputMessage="1" showErrorMessage="1" sqref="N2:N20" xr:uid="{00000000-0002-0000-0500-00000B000000}">
      <formula1>Industry_Sector</formula1>
    </dataValidation>
    <dataValidation type="list" allowBlank="1" showInputMessage="1" showErrorMessage="1" sqref="L2:L20" xr:uid="{00000000-0002-0000-0500-00000C000000}">
      <formula1>Tradeable_Status</formula1>
    </dataValidation>
    <dataValidation type="list" allowBlank="1" showInputMessage="1" showErrorMessage="1" sqref="M2:M20" xr:uid="{00000000-0002-0000-0500-00000D000000}">
      <formula1>Stock_Exchange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500-00000E000000}">
          <x14:formula1>
            <xm:f>'אפשרויות בחירה'!$C$874:$C$883</xm:f>
          </x14:formula1>
          <xm:sqref>I2:I20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8"/>
  <dimension ref="A1:X112"/>
  <sheetViews>
    <sheetView rightToLeft="1" zoomScale="70" zoomScaleNormal="70" workbookViewId="0">
      <selection sqref="A1:X112"/>
    </sheetView>
  </sheetViews>
  <sheetFormatPr defaultColWidth="0" defaultRowHeight="14.25" zeroHeight="1"/>
  <cols>
    <col min="1" max="11" width="11.625" style="4" customWidth="1"/>
    <col min="12" max="13" width="11.625" style="2" customWidth="1"/>
    <col min="14" max="19" width="11.625" style="4" customWidth="1"/>
    <col min="20" max="20" width="11.625" style="2" customWidth="1"/>
    <col min="21" max="24" width="11.625" style="4" customWidth="1"/>
    <col min="25" max="16384" width="9" style="4" hidden="1"/>
  </cols>
  <sheetData>
    <row r="1" spans="1:24" ht="66.75" customHeight="1">
      <c r="A1" s="15" t="s">
        <v>0</v>
      </c>
      <c r="B1" s="15" t="s">
        <v>1</v>
      </c>
      <c r="C1" s="15" t="s">
        <v>2</v>
      </c>
      <c r="D1" s="15" t="s">
        <v>143</v>
      </c>
      <c r="E1" s="15" t="s">
        <v>144</v>
      </c>
      <c r="F1" s="15" t="s">
        <v>3</v>
      </c>
      <c r="G1" s="15" t="s">
        <v>4</v>
      </c>
      <c r="H1" s="15" t="s">
        <v>145</v>
      </c>
      <c r="I1" s="15" t="s">
        <v>5</v>
      </c>
      <c r="J1" s="15" t="s">
        <v>6</v>
      </c>
      <c r="K1" s="15" t="s">
        <v>7</v>
      </c>
      <c r="L1" s="15" t="s">
        <v>326</v>
      </c>
      <c r="M1" s="15" t="s">
        <v>8</v>
      </c>
      <c r="N1" s="15" t="s">
        <v>146</v>
      </c>
      <c r="O1" s="15" t="s">
        <v>121</v>
      </c>
      <c r="P1" s="15" t="s">
        <v>11</v>
      </c>
      <c r="Q1" s="15" t="s">
        <v>17</v>
      </c>
      <c r="R1" s="147" t="s">
        <v>18</v>
      </c>
      <c r="S1" s="157" t="s">
        <v>19</v>
      </c>
      <c r="T1" s="15" t="s">
        <v>16</v>
      </c>
      <c r="U1" s="15" t="s">
        <v>20</v>
      </c>
      <c r="V1" s="152" t="s">
        <v>23</v>
      </c>
      <c r="W1" s="152" t="s">
        <v>24</v>
      </c>
      <c r="X1" s="152" t="s">
        <v>25</v>
      </c>
    </row>
    <row r="2" spans="1:24">
      <c r="A2" s="14">
        <v>418</v>
      </c>
      <c r="B2" s="14">
        <v>418</v>
      </c>
      <c r="C2" s="14" t="s">
        <v>1675</v>
      </c>
      <c r="D2" s="14" t="s">
        <v>1676</v>
      </c>
      <c r="E2" s="14" t="s">
        <v>1449</v>
      </c>
      <c r="F2" s="14" t="s">
        <v>1677</v>
      </c>
      <c r="G2" s="14" t="s">
        <v>1678</v>
      </c>
      <c r="H2" s="14" t="s">
        <v>321</v>
      </c>
      <c r="I2" s="14" t="s">
        <v>931</v>
      </c>
      <c r="J2" s="14" t="s">
        <v>30</v>
      </c>
      <c r="K2" s="14" t="s">
        <v>30</v>
      </c>
      <c r="L2" s="16" t="s">
        <v>327</v>
      </c>
      <c r="M2" s="14" t="s">
        <v>42</v>
      </c>
      <c r="N2" s="16" t="s">
        <v>445</v>
      </c>
      <c r="O2" s="16" t="s">
        <v>135</v>
      </c>
      <c r="P2" s="14" t="s">
        <v>34</v>
      </c>
      <c r="Q2" s="142">
        <v>39500</v>
      </c>
      <c r="R2" s="166">
        <v>1</v>
      </c>
      <c r="S2" s="167">
        <v>1740</v>
      </c>
      <c r="T2" s="16"/>
      <c r="U2" s="142">
        <v>687.3</v>
      </c>
      <c r="V2" s="168">
        <v>1.4100000000000001E-4</v>
      </c>
      <c r="W2" s="168">
        <v>2.6527062842680799E-3</v>
      </c>
      <c r="X2" s="168">
        <v>3.3308872857836099E-4</v>
      </c>
    </row>
    <row r="3" spans="1:24">
      <c r="A3" s="14">
        <v>418</v>
      </c>
      <c r="B3" s="14">
        <v>418</v>
      </c>
      <c r="C3" s="14" t="s">
        <v>1679</v>
      </c>
      <c r="D3" s="14" t="s">
        <v>1680</v>
      </c>
      <c r="E3" s="14" t="s">
        <v>1449</v>
      </c>
      <c r="F3" s="14" t="s">
        <v>1681</v>
      </c>
      <c r="G3" s="14" t="s">
        <v>1682</v>
      </c>
      <c r="H3" s="14" t="s">
        <v>321</v>
      </c>
      <c r="I3" s="14" t="s">
        <v>931</v>
      </c>
      <c r="J3" s="14" t="s">
        <v>30</v>
      </c>
      <c r="K3" s="14" t="s">
        <v>30</v>
      </c>
      <c r="L3" s="16" t="s">
        <v>327</v>
      </c>
      <c r="M3" s="14" t="s">
        <v>42</v>
      </c>
      <c r="N3" s="16" t="s">
        <v>438</v>
      </c>
      <c r="O3" s="16" t="s">
        <v>135</v>
      </c>
      <c r="P3" s="14" t="s">
        <v>34</v>
      </c>
      <c r="Q3" s="142">
        <v>97110</v>
      </c>
      <c r="R3" s="166">
        <v>1</v>
      </c>
      <c r="S3" s="167">
        <v>3016</v>
      </c>
      <c r="T3" s="16"/>
      <c r="U3" s="142">
        <v>2928.8380000000002</v>
      </c>
      <c r="V3" s="168">
        <v>3.8000000000000002E-4</v>
      </c>
      <c r="W3" s="168">
        <v>1.1304155255522599E-2</v>
      </c>
      <c r="X3" s="168">
        <v>1.4194133455499799E-3</v>
      </c>
    </row>
    <row r="4" spans="1:24">
      <c r="A4" s="14">
        <v>418</v>
      </c>
      <c r="B4" s="14">
        <v>418</v>
      </c>
      <c r="C4" s="14" t="s">
        <v>1683</v>
      </c>
      <c r="D4" s="14" t="s">
        <v>1684</v>
      </c>
      <c r="E4" s="14" t="s">
        <v>1449</v>
      </c>
      <c r="F4" s="14" t="s">
        <v>1685</v>
      </c>
      <c r="G4" s="14" t="s">
        <v>1686</v>
      </c>
      <c r="H4" s="14" t="s">
        <v>321</v>
      </c>
      <c r="I4" s="14" t="s">
        <v>931</v>
      </c>
      <c r="J4" s="14" t="s">
        <v>30</v>
      </c>
      <c r="K4" s="14" t="s">
        <v>104</v>
      </c>
      <c r="L4" s="16" t="s">
        <v>327</v>
      </c>
      <c r="M4" s="14" t="s">
        <v>42</v>
      </c>
      <c r="N4" s="16" t="s">
        <v>444</v>
      </c>
      <c r="O4" s="16" t="s">
        <v>135</v>
      </c>
      <c r="P4" s="14" t="s">
        <v>34</v>
      </c>
      <c r="Q4" s="142">
        <v>36000</v>
      </c>
      <c r="R4" s="166">
        <v>1</v>
      </c>
      <c r="S4" s="167">
        <v>2352</v>
      </c>
      <c r="T4" s="16"/>
      <c r="U4" s="142">
        <v>846.72</v>
      </c>
      <c r="V4" s="168">
        <v>1.9009999999999999E-3</v>
      </c>
      <c r="W4" s="168">
        <v>3.26800445950163E-3</v>
      </c>
      <c r="X4" s="168">
        <v>4.1034902991687698E-4</v>
      </c>
    </row>
    <row r="5" spans="1:24">
      <c r="A5" s="14">
        <v>418</v>
      </c>
      <c r="B5" s="14">
        <v>418</v>
      </c>
      <c r="C5" s="14" t="s">
        <v>1687</v>
      </c>
      <c r="D5" s="14" t="s">
        <v>1688</v>
      </c>
      <c r="E5" s="14" t="s">
        <v>313</v>
      </c>
      <c r="F5" s="14" t="s">
        <v>1689</v>
      </c>
      <c r="G5" s="14" t="s">
        <v>1690</v>
      </c>
      <c r="H5" s="14" t="s">
        <v>321</v>
      </c>
      <c r="I5" s="14" t="s">
        <v>931</v>
      </c>
      <c r="J5" s="14" t="s">
        <v>30</v>
      </c>
      <c r="K5" s="14" t="s">
        <v>104</v>
      </c>
      <c r="L5" s="16" t="s">
        <v>327</v>
      </c>
      <c r="M5" s="14" t="s">
        <v>42</v>
      </c>
      <c r="N5" s="16" t="s">
        <v>439</v>
      </c>
      <c r="O5" s="16" t="s">
        <v>135</v>
      </c>
      <c r="P5" s="14" t="s">
        <v>34</v>
      </c>
      <c r="Q5" s="142">
        <v>9070</v>
      </c>
      <c r="R5" s="166">
        <v>1</v>
      </c>
      <c r="S5" s="167">
        <v>28560</v>
      </c>
      <c r="T5" s="16"/>
      <c r="U5" s="142">
        <v>2590.3919999999998</v>
      </c>
      <c r="V5" s="168">
        <v>1.6200000000000001E-4</v>
      </c>
      <c r="W5" s="168">
        <v>9.9978890398920005E-3</v>
      </c>
      <c r="X5" s="168">
        <v>1.25539120878737E-3</v>
      </c>
    </row>
    <row r="6" spans="1:24">
      <c r="A6" s="14">
        <v>418</v>
      </c>
      <c r="B6" s="14">
        <v>418</v>
      </c>
      <c r="C6" s="14" t="s">
        <v>1691</v>
      </c>
      <c r="D6" s="14" t="s">
        <v>1692</v>
      </c>
      <c r="E6" s="14" t="s">
        <v>1449</v>
      </c>
      <c r="F6" s="14" t="s">
        <v>1693</v>
      </c>
      <c r="G6" s="14" t="s">
        <v>1694</v>
      </c>
      <c r="H6" s="14" t="s">
        <v>321</v>
      </c>
      <c r="I6" s="14" t="s">
        <v>931</v>
      </c>
      <c r="J6" s="14" t="s">
        <v>30</v>
      </c>
      <c r="K6" s="14" t="s">
        <v>30</v>
      </c>
      <c r="L6" s="16" t="s">
        <v>327</v>
      </c>
      <c r="M6" s="14" t="s">
        <v>42</v>
      </c>
      <c r="N6" s="16" t="s">
        <v>454</v>
      </c>
      <c r="O6" s="16" t="s">
        <v>135</v>
      </c>
      <c r="P6" s="14" t="s">
        <v>34</v>
      </c>
      <c r="Q6" s="142">
        <v>105021</v>
      </c>
      <c r="R6" s="166">
        <v>1</v>
      </c>
      <c r="S6" s="167">
        <v>1588</v>
      </c>
      <c r="T6" s="16"/>
      <c r="U6" s="142">
        <v>1667.7329999999999</v>
      </c>
      <c r="V6" s="168">
        <v>8.1000000000000004E-5</v>
      </c>
      <c r="W6" s="168">
        <v>6.4367919145646496E-3</v>
      </c>
      <c r="X6" s="168">
        <v>8.0823981443440304E-4</v>
      </c>
    </row>
    <row r="7" spans="1:24">
      <c r="A7" s="14">
        <v>418</v>
      </c>
      <c r="B7" s="14">
        <v>418</v>
      </c>
      <c r="C7" s="14" t="s">
        <v>1695</v>
      </c>
      <c r="D7" s="14" t="s">
        <v>1696</v>
      </c>
      <c r="E7" s="14" t="s">
        <v>1449</v>
      </c>
      <c r="F7" s="14" t="s">
        <v>1697</v>
      </c>
      <c r="G7" s="14" t="s">
        <v>1698</v>
      </c>
      <c r="H7" s="14" t="s">
        <v>321</v>
      </c>
      <c r="I7" s="14" t="s">
        <v>931</v>
      </c>
      <c r="J7" s="14" t="s">
        <v>30</v>
      </c>
      <c r="K7" s="14" t="s">
        <v>30</v>
      </c>
      <c r="L7" s="16" t="s">
        <v>327</v>
      </c>
      <c r="M7" s="14" t="s">
        <v>42</v>
      </c>
      <c r="N7" s="16" t="s">
        <v>462</v>
      </c>
      <c r="O7" s="16" t="s">
        <v>135</v>
      </c>
      <c r="P7" s="14" t="s">
        <v>34</v>
      </c>
      <c r="Q7" s="142">
        <v>840</v>
      </c>
      <c r="R7" s="166">
        <v>1</v>
      </c>
      <c r="S7" s="167">
        <v>20160</v>
      </c>
      <c r="T7" s="16"/>
      <c r="U7" s="142">
        <v>169.34399999999999</v>
      </c>
      <c r="V7" s="168">
        <v>8.2000000000000001E-5</v>
      </c>
      <c r="W7" s="168">
        <v>6.5360089190032698E-4</v>
      </c>
      <c r="X7" s="168">
        <v>8.2069805983375502E-5</v>
      </c>
    </row>
    <row r="8" spans="1:24">
      <c r="A8" s="14">
        <v>418</v>
      </c>
      <c r="B8" s="14">
        <v>418</v>
      </c>
      <c r="C8" s="14" t="s">
        <v>1699</v>
      </c>
      <c r="D8" s="14" t="s">
        <v>1700</v>
      </c>
      <c r="E8" s="14" t="s">
        <v>1449</v>
      </c>
      <c r="F8" s="14" t="s">
        <v>1701</v>
      </c>
      <c r="G8" s="14" t="s">
        <v>1702</v>
      </c>
      <c r="H8" s="14" t="s">
        <v>321</v>
      </c>
      <c r="I8" s="14" t="s">
        <v>931</v>
      </c>
      <c r="J8" s="14" t="s">
        <v>30</v>
      </c>
      <c r="K8" s="14" t="s">
        <v>30</v>
      </c>
      <c r="L8" s="16" t="s">
        <v>327</v>
      </c>
      <c r="M8" s="14" t="s">
        <v>42</v>
      </c>
      <c r="N8" s="16" t="s">
        <v>461</v>
      </c>
      <c r="O8" s="16" t="s">
        <v>135</v>
      </c>
      <c r="P8" s="14" t="s">
        <v>34</v>
      </c>
      <c r="Q8" s="142">
        <v>51489</v>
      </c>
      <c r="R8" s="166">
        <v>1</v>
      </c>
      <c r="S8" s="167">
        <v>1271</v>
      </c>
      <c r="T8" s="16"/>
      <c r="U8" s="142">
        <v>654.42499999999995</v>
      </c>
      <c r="V8" s="168">
        <v>3.5300000000000002E-4</v>
      </c>
      <c r="W8" s="168">
        <v>2.52582251432611E-3</v>
      </c>
      <c r="X8" s="168">
        <v>3.1715648841372399E-4</v>
      </c>
    </row>
    <row r="9" spans="1:24">
      <c r="A9" s="14">
        <v>418</v>
      </c>
      <c r="B9" s="14">
        <v>418</v>
      </c>
      <c r="C9" s="14" t="s">
        <v>1703</v>
      </c>
      <c r="D9" s="14" t="s">
        <v>1704</v>
      </c>
      <c r="E9" s="14" t="s">
        <v>1449</v>
      </c>
      <c r="F9" s="14" t="s">
        <v>1705</v>
      </c>
      <c r="G9" s="14" t="s">
        <v>1706</v>
      </c>
      <c r="H9" s="14" t="s">
        <v>321</v>
      </c>
      <c r="I9" s="14" t="s">
        <v>931</v>
      </c>
      <c r="J9" s="14" t="s">
        <v>30</v>
      </c>
      <c r="K9" s="14" t="s">
        <v>30</v>
      </c>
      <c r="L9" s="16" t="s">
        <v>327</v>
      </c>
      <c r="M9" s="14" t="s">
        <v>42</v>
      </c>
      <c r="N9" s="16" t="s">
        <v>462</v>
      </c>
      <c r="O9" s="16" t="s">
        <v>135</v>
      </c>
      <c r="P9" s="14" t="s">
        <v>34</v>
      </c>
      <c r="Q9" s="142">
        <v>28409</v>
      </c>
      <c r="R9" s="166">
        <v>1</v>
      </c>
      <c r="S9" s="167">
        <v>5594</v>
      </c>
      <c r="T9" s="16"/>
      <c r="U9" s="142">
        <v>1589.1990000000001</v>
      </c>
      <c r="V9" s="168">
        <v>2.4399999999999999E-4</v>
      </c>
      <c r="W9" s="168">
        <v>6.1336816448384198E-3</v>
      </c>
      <c r="X9" s="168">
        <v>7.7017958328068998E-4</v>
      </c>
    </row>
    <row r="10" spans="1:24">
      <c r="A10" s="14">
        <v>418</v>
      </c>
      <c r="B10" s="14">
        <v>418</v>
      </c>
      <c r="C10" s="14" t="s">
        <v>1707</v>
      </c>
      <c r="D10" s="14" t="s">
        <v>1708</v>
      </c>
      <c r="E10" s="14" t="s">
        <v>1449</v>
      </c>
      <c r="F10" s="14" t="s">
        <v>1709</v>
      </c>
      <c r="G10" s="14" t="s">
        <v>1710</v>
      </c>
      <c r="H10" s="14" t="s">
        <v>321</v>
      </c>
      <c r="I10" s="14" t="s">
        <v>931</v>
      </c>
      <c r="J10" s="14" t="s">
        <v>30</v>
      </c>
      <c r="K10" s="14" t="s">
        <v>30</v>
      </c>
      <c r="L10" s="16" t="s">
        <v>327</v>
      </c>
      <c r="M10" s="14" t="s">
        <v>42</v>
      </c>
      <c r="N10" s="16" t="s">
        <v>476</v>
      </c>
      <c r="O10" s="16" t="s">
        <v>135</v>
      </c>
      <c r="P10" s="14" t="s">
        <v>34</v>
      </c>
      <c r="Q10" s="142">
        <v>270181.12</v>
      </c>
      <c r="R10" s="166">
        <v>1</v>
      </c>
      <c r="S10" s="167">
        <v>644.6</v>
      </c>
      <c r="T10" s="16"/>
      <c r="U10" s="142">
        <v>1741.587</v>
      </c>
      <c r="V10" s="168">
        <v>1.5759999999999999E-3</v>
      </c>
      <c r="W10" s="168">
        <v>6.7218392326195897E-3</v>
      </c>
      <c r="X10" s="168">
        <v>8.4403195973095202E-4</v>
      </c>
    </row>
    <row r="11" spans="1:24">
      <c r="A11" s="14">
        <v>418</v>
      </c>
      <c r="B11" s="14">
        <v>418</v>
      </c>
      <c r="C11" s="14" t="s">
        <v>1711</v>
      </c>
      <c r="D11" s="14" t="s">
        <v>1712</v>
      </c>
      <c r="E11" s="14" t="s">
        <v>1449</v>
      </c>
      <c r="F11" s="14" t="s">
        <v>1713</v>
      </c>
      <c r="G11" s="14" t="s">
        <v>1714</v>
      </c>
      <c r="H11" s="14" t="s">
        <v>321</v>
      </c>
      <c r="I11" s="14" t="s">
        <v>931</v>
      </c>
      <c r="J11" s="14" t="s">
        <v>30</v>
      </c>
      <c r="K11" s="14" t="s">
        <v>30</v>
      </c>
      <c r="L11" s="16" t="s">
        <v>327</v>
      </c>
      <c r="M11" s="14" t="s">
        <v>42</v>
      </c>
      <c r="N11" s="16" t="s">
        <v>444</v>
      </c>
      <c r="O11" s="16" t="s">
        <v>135</v>
      </c>
      <c r="P11" s="14" t="s">
        <v>34</v>
      </c>
      <c r="Q11" s="142">
        <v>11455</v>
      </c>
      <c r="R11" s="166">
        <v>1</v>
      </c>
      <c r="S11" s="167">
        <v>74080</v>
      </c>
      <c r="T11" s="16"/>
      <c r="U11" s="142">
        <v>8485.8639999999996</v>
      </c>
      <c r="V11" s="168">
        <v>2.5799999999999998E-4</v>
      </c>
      <c r="W11" s="168">
        <v>3.2752080256429998E-2</v>
      </c>
      <c r="X11" s="168">
        <v>4.1125355021808304E-3</v>
      </c>
    </row>
    <row r="12" spans="1:24">
      <c r="A12" s="14">
        <v>418</v>
      </c>
      <c r="B12" s="14">
        <v>418</v>
      </c>
      <c r="C12" s="14" t="s">
        <v>1715</v>
      </c>
      <c r="D12" s="14" t="s">
        <v>1716</v>
      </c>
      <c r="E12" s="14" t="s">
        <v>1449</v>
      </c>
      <c r="F12" s="14" t="s">
        <v>1717</v>
      </c>
      <c r="G12" s="14" t="s">
        <v>1718</v>
      </c>
      <c r="H12" s="14" t="s">
        <v>321</v>
      </c>
      <c r="I12" s="14" t="s">
        <v>931</v>
      </c>
      <c r="J12" s="14" t="s">
        <v>30</v>
      </c>
      <c r="K12" s="14" t="s">
        <v>30</v>
      </c>
      <c r="L12" s="16" t="s">
        <v>327</v>
      </c>
      <c r="M12" s="14" t="s">
        <v>42</v>
      </c>
      <c r="N12" s="16" t="s">
        <v>462</v>
      </c>
      <c r="O12" s="16" t="s">
        <v>135</v>
      </c>
      <c r="P12" s="14" t="s">
        <v>34</v>
      </c>
      <c r="Q12" s="142">
        <v>43733</v>
      </c>
      <c r="R12" s="166">
        <v>1</v>
      </c>
      <c r="S12" s="167">
        <v>2855</v>
      </c>
      <c r="T12" s="16"/>
      <c r="U12" s="142">
        <v>1248.577</v>
      </c>
      <c r="V12" s="168">
        <v>2.2699999999999999E-4</v>
      </c>
      <c r="W12" s="168">
        <v>4.8190141891438004E-3</v>
      </c>
      <c r="X12" s="168">
        <v>6.0510253953949299E-4</v>
      </c>
    </row>
    <row r="13" spans="1:24">
      <c r="A13" s="14">
        <v>418</v>
      </c>
      <c r="B13" s="14">
        <v>418</v>
      </c>
      <c r="C13" s="14" t="s">
        <v>1719</v>
      </c>
      <c r="D13" s="14" t="s">
        <v>1720</v>
      </c>
      <c r="E13" s="14" t="s">
        <v>1449</v>
      </c>
      <c r="F13" s="14" t="s">
        <v>1721</v>
      </c>
      <c r="G13" s="14" t="s">
        <v>1722</v>
      </c>
      <c r="H13" s="14" t="s">
        <v>321</v>
      </c>
      <c r="I13" s="14" t="s">
        <v>931</v>
      </c>
      <c r="J13" s="14" t="s">
        <v>30</v>
      </c>
      <c r="K13" s="14" t="s">
        <v>30</v>
      </c>
      <c r="L13" s="16" t="s">
        <v>327</v>
      </c>
      <c r="M13" s="14" t="s">
        <v>42</v>
      </c>
      <c r="N13" s="16" t="s">
        <v>449</v>
      </c>
      <c r="O13" s="16" t="s">
        <v>135</v>
      </c>
      <c r="P13" s="14" t="s">
        <v>34</v>
      </c>
      <c r="Q13" s="142">
        <v>2197</v>
      </c>
      <c r="R13" s="166">
        <v>1</v>
      </c>
      <c r="S13" s="167">
        <v>148500</v>
      </c>
      <c r="T13" s="141">
        <v>24.611999999999998</v>
      </c>
      <c r="U13" s="142">
        <v>3287.1570000000002</v>
      </c>
      <c r="V13" s="168">
        <v>5.7200000000000003E-4</v>
      </c>
      <c r="W13" s="168">
        <v>1.2687124745464899E-2</v>
      </c>
      <c r="X13" s="168">
        <v>1.5930667770661E-3</v>
      </c>
    </row>
    <row r="14" spans="1:24">
      <c r="A14" s="14">
        <v>418</v>
      </c>
      <c r="B14" s="14">
        <v>418</v>
      </c>
      <c r="C14" s="14" t="s">
        <v>1723</v>
      </c>
      <c r="D14" s="14" t="s">
        <v>1724</v>
      </c>
      <c r="E14" s="14" t="s">
        <v>1449</v>
      </c>
      <c r="F14" s="14" t="s">
        <v>1725</v>
      </c>
      <c r="G14" s="14" t="s">
        <v>1726</v>
      </c>
      <c r="H14" s="14" t="s">
        <v>321</v>
      </c>
      <c r="I14" s="14" t="s">
        <v>931</v>
      </c>
      <c r="J14" s="14" t="s">
        <v>30</v>
      </c>
      <c r="K14" s="14" t="s">
        <v>30</v>
      </c>
      <c r="L14" s="16" t="s">
        <v>327</v>
      </c>
      <c r="M14" s="14" t="s">
        <v>42</v>
      </c>
      <c r="N14" s="16" t="s">
        <v>474</v>
      </c>
      <c r="O14" s="16" t="s">
        <v>135</v>
      </c>
      <c r="P14" s="14" t="s">
        <v>34</v>
      </c>
      <c r="Q14" s="142">
        <v>19085</v>
      </c>
      <c r="R14" s="166">
        <v>1</v>
      </c>
      <c r="S14" s="167">
        <v>7280</v>
      </c>
      <c r="T14" s="16"/>
      <c r="U14" s="142">
        <v>1389.3879999999999</v>
      </c>
      <c r="V14" s="168">
        <v>8.2700000000000004E-4</v>
      </c>
      <c r="W14" s="168">
        <v>5.3624884022794497E-3</v>
      </c>
      <c r="X14" s="168">
        <v>6.7334422002332604E-4</v>
      </c>
    </row>
    <row r="15" spans="1:24">
      <c r="A15" s="14">
        <v>418</v>
      </c>
      <c r="B15" s="14">
        <v>418</v>
      </c>
      <c r="C15" s="14" t="s">
        <v>1727</v>
      </c>
      <c r="D15" s="14" t="s">
        <v>1728</v>
      </c>
      <c r="E15" s="14" t="s">
        <v>1449</v>
      </c>
      <c r="F15" s="14" t="s">
        <v>1729</v>
      </c>
      <c r="G15" s="14" t="s">
        <v>1730</v>
      </c>
      <c r="H15" s="14" t="s">
        <v>321</v>
      </c>
      <c r="I15" s="14" t="s">
        <v>931</v>
      </c>
      <c r="J15" s="14" t="s">
        <v>30</v>
      </c>
      <c r="K15" s="14" t="s">
        <v>30</v>
      </c>
      <c r="L15" s="16" t="s">
        <v>327</v>
      </c>
      <c r="M15" s="14" t="s">
        <v>42</v>
      </c>
      <c r="N15" s="16" t="s">
        <v>462</v>
      </c>
      <c r="O15" s="16" t="s">
        <v>135</v>
      </c>
      <c r="P15" s="14" t="s">
        <v>34</v>
      </c>
      <c r="Q15" s="142">
        <v>31229</v>
      </c>
      <c r="R15" s="166">
        <v>1</v>
      </c>
      <c r="S15" s="167">
        <v>1609</v>
      </c>
      <c r="T15" s="16"/>
      <c r="U15" s="142">
        <v>502.47500000000002</v>
      </c>
      <c r="V15" s="168">
        <v>6.6000000000000005E-5</v>
      </c>
      <c r="W15" s="168">
        <v>1.93935334734782E-3</v>
      </c>
      <c r="X15" s="168">
        <v>2.4351611958068901E-4</v>
      </c>
    </row>
    <row r="16" spans="1:24">
      <c r="A16" s="14">
        <v>418</v>
      </c>
      <c r="B16" s="14">
        <v>418</v>
      </c>
      <c r="C16" s="14" t="s">
        <v>1731</v>
      </c>
      <c r="D16" s="14" t="s">
        <v>1732</v>
      </c>
      <c r="E16" s="14" t="s">
        <v>1449</v>
      </c>
      <c r="F16" s="14" t="s">
        <v>1733</v>
      </c>
      <c r="G16" s="14" t="s">
        <v>1734</v>
      </c>
      <c r="H16" s="14" t="s">
        <v>321</v>
      </c>
      <c r="I16" s="14" t="s">
        <v>931</v>
      </c>
      <c r="J16" s="14" t="s">
        <v>30</v>
      </c>
      <c r="K16" s="14" t="s">
        <v>104</v>
      </c>
      <c r="L16" s="16" t="s">
        <v>327</v>
      </c>
      <c r="M16" s="14" t="s">
        <v>42</v>
      </c>
      <c r="N16" s="16" t="s">
        <v>439</v>
      </c>
      <c r="O16" s="16" t="s">
        <v>135</v>
      </c>
      <c r="P16" s="14" t="s">
        <v>34</v>
      </c>
      <c r="Q16" s="142">
        <v>37821.300000000003</v>
      </c>
      <c r="R16" s="166">
        <v>1</v>
      </c>
      <c r="S16" s="167">
        <v>6254</v>
      </c>
      <c r="T16" s="16"/>
      <c r="U16" s="142">
        <v>2365.3440000000001</v>
      </c>
      <c r="V16" s="168">
        <v>3.19E-4</v>
      </c>
      <c r="W16" s="168">
        <v>9.12929312357319E-3</v>
      </c>
      <c r="X16" s="168">
        <v>1.1463254177004299E-3</v>
      </c>
    </row>
    <row r="17" spans="1:24">
      <c r="A17" s="14">
        <v>418</v>
      </c>
      <c r="B17" s="14">
        <v>418</v>
      </c>
      <c r="C17" s="14" t="s">
        <v>1735</v>
      </c>
      <c r="D17" s="14" t="s">
        <v>1736</v>
      </c>
      <c r="E17" s="14" t="s">
        <v>1449</v>
      </c>
      <c r="F17" s="14" t="s">
        <v>1737</v>
      </c>
      <c r="G17" s="14" t="s">
        <v>1738</v>
      </c>
      <c r="H17" s="14" t="s">
        <v>321</v>
      </c>
      <c r="I17" s="14" t="s">
        <v>931</v>
      </c>
      <c r="J17" s="14" t="s">
        <v>30</v>
      </c>
      <c r="K17" s="14" t="s">
        <v>30</v>
      </c>
      <c r="L17" s="16" t="s">
        <v>327</v>
      </c>
      <c r="M17" s="14" t="s">
        <v>42</v>
      </c>
      <c r="N17" s="16" t="s">
        <v>439</v>
      </c>
      <c r="O17" s="16" t="s">
        <v>135</v>
      </c>
      <c r="P17" s="14" t="s">
        <v>34</v>
      </c>
      <c r="Q17" s="142">
        <v>196711</v>
      </c>
      <c r="R17" s="166">
        <v>1</v>
      </c>
      <c r="S17" s="167">
        <v>1348</v>
      </c>
      <c r="T17" s="16"/>
      <c r="U17" s="142">
        <v>2651.6640000000002</v>
      </c>
      <c r="V17" s="168">
        <v>3.5799999999999997E-4</v>
      </c>
      <c r="W17" s="168">
        <v>1.02343758174381E-2</v>
      </c>
      <c r="X17" s="168">
        <v>1.28508581935378E-3</v>
      </c>
    </row>
    <row r="18" spans="1:24">
      <c r="A18" s="14">
        <v>418</v>
      </c>
      <c r="B18" s="14">
        <v>418</v>
      </c>
      <c r="C18" s="14" t="s">
        <v>1739</v>
      </c>
      <c r="D18" s="14" t="s">
        <v>1740</v>
      </c>
      <c r="E18" s="14" t="s">
        <v>1449</v>
      </c>
      <c r="F18" s="14" t="s">
        <v>1741</v>
      </c>
      <c r="G18" s="14" t="s">
        <v>1742</v>
      </c>
      <c r="H18" s="14" t="s">
        <v>321</v>
      </c>
      <c r="I18" s="14" t="s">
        <v>931</v>
      </c>
      <c r="J18" s="14" t="s">
        <v>30</v>
      </c>
      <c r="K18" s="14" t="s">
        <v>30</v>
      </c>
      <c r="L18" s="16" t="s">
        <v>327</v>
      </c>
      <c r="M18" s="14" t="s">
        <v>42</v>
      </c>
      <c r="N18" s="16" t="s">
        <v>437</v>
      </c>
      <c r="O18" s="16" t="s">
        <v>135</v>
      </c>
      <c r="P18" s="14" t="s">
        <v>34</v>
      </c>
      <c r="Q18" s="142">
        <v>36000</v>
      </c>
      <c r="R18" s="166">
        <v>1</v>
      </c>
      <c r="S18" s="167">
        <v>144.30000000000001</v>
      </c>
      <c r="T18" s="16"/>
      <c r="U18" s="142">
        <v>51.948</v>
      </c>
      <c r="V18" s="168">
        <v>9.9700000000000006E-4</v>
      </c>
      <c r="W18" s="168">
        <v>2.0049874298728101E-4</v>
      </c>
      <c r="X18" s="168">
        <v>2.5175750432400301E-5</v>
      </c>
    </row>
    <row r="19" spans="1:24">
      <c r="A19" s="14">
        <v>418</v>
      </c>
      <c r="B19" s="14">
        <v>418</v>
      </c>
      <c r="C19" s="14" t="s">
        <v>1743</v>
      </c>
      <c r="D19" s="14" t="s">
        <v>1744</v>
      </c>
      <c r="E19" s="14" t="s">
        <v>1449</v>
      </c>
      <c r="F19" s="14" t="s">
        <v>1745</v>
      </c>
      <c r="G19" s="14" t="s">
        <v>1746</v>
      </c>
      <c r="H19" s="14" t="s">
        <v>321</v>
      </c>
      <c r="I19" s="14" t="s">
        <v>931</v>
      </c>
      <c r="J19" s="14" t="s">
        <v>30</v>
      </c>
      <c r="K19" s="14" t="s">
        <v>30</v>
      </c>
      <c r="L19" s="16" t="s">
        <v>327</v>
      </c>
      <c r="M19" s="14" t="s">
        <v>42</v>
      </c>
      <c r="N19" s="16" t="s">
        <v>449</v>
      </c>
      <c r="O19" s="16" t="s">
        <v>135</v>
      </c>
      <c r="P19" s="14" t="s">
        <v>34</v>
      </c>
      <c r="Q19" s="142">
        <v>4040.16</v>
      </c>
      <c r="R19" s="166">
        <v>1</v>
      </c>
      <c r="S19" s="167">
        <v>12550</v>
      </c>
      <c r="T19" s="16"/>
      <c r="U19" s="142">
        <v>507.04</v>
      </c>
      <c r="V19" s="168">
        <v>1.11E-4</v>
      </c>
      <c r="W19" s="168">
        <v>1.95697425664454E-3</v>
      </c>
      <c r="X19" s="168">
        <v>2.45728700109807E-4</v>
      </c>
    </row>
    <row r="20" spans="1:24">
      <c r="A20" s="4">
        <v>418</v>
      </c>
      <c r="B20" s="4">
        <v>418</v>
      </c>
      <c r="C20" s="4" t="s">
        <v>1747</v>
      </c>
      <c r="D20" s="4" t="s">
        <v>1748</v>
      </c>
      <c r="E20" s="14" t="s">
        <v>1449</v>
      </c>
      <c r="F20" s="4" t="s">
        <v>1749</v>
      </c>
      <c r="G20" s="4" t="s">
        <v>1750</v>
      </c>
      <c r="H20" s="14" t="s">
        <v>321</v>
      </c>
      <c r="I20" s="4" t="s">
        <v>931</v>
      </c>
      <c r="J20" s="4" t="s">
        <v>30</v>
      </c>
      <c r="K20" s="14" t="s">
        <v>30</v>
      </c>
      <c r="L20" s="16" t="s">
        <v>327</v>
      </c>
      <c r="M20" s="14" t="s">
        <v>42</v>
      </c>
      <c r="N20" s="16" t="s">
        <v>445</v>
      </c>
      <c r="O20" s="4" t="s">
        <v>135</v>
      </c>
      <c r="P20" s="4" t="s">
        <v>34</v>
      </c>
      <c r="Q20" s="140">
        <v>21585</v>
      </c>
      <c r="R20" s="156">
        <v>1</v>
      </c>
      <c r="S20" s="158">
        <v>4500</v>
      </c>
      <c r="U20" s="140">
        <v>971.32500000000005</v>
      </c>
      <c r="V20" s="155">
        <v>3.5300000000000002E-4</v>
      </c>
      <c r="W20" s="155">
        <v>3.7489304984238301E-3</v>
      </c>
      <c r="X20" s="155">
        <v>4.7073680967026999E-4</v>
      </c>
    </row>
    <row r="21" spans="1:24">
      <c r="A21" s="4">
        <v>418</v>
      </c>
      <c r="B21" s="4">
        <v>418</v>
      </c>
      <c r="C21" s="4" t="s">
        <v>1751</v>
      </c>
      <c r="D21" s="4" t="s">
        <v>1752</v>
      </c>
      <c r="E21" s="4" t="s">
        <v>1449</v>
      </c>
      <c r="F21" s="4" t="s">
        <v>1753</v>
      </c>
      <c r="G21" s="4" t="s">
        <v>1754</v>
      </c>
      <c r="H21" s="4" t="s">
        <v>321</v>
      </c>
      <c r="I21" s="4" t="s">
        <v>931</v>
      </c>
      <c r="J21" s="4" t="s">
        <v>30</v>
      </c>
      <c r="K21" s="4" t="s">
        <v>30</v>
      </c>
      <c r="L21" s="2" t="s">
        <v>327</v>
      </c>
      <c r="M21" s="4" t="s">
        <v>42</v>
      </c>
      <c r="N21" s="16" t="s">
        <v>445</v>
      </c>
      <c r="O21" s="4" t="s">
        <v>135</v>
      </c>
      <c r="P21" s="4" t="s">
        <v>34</v>
      </c>
      <c r="Q21" s="140">
        <v>7806.75</v>
      </c>
      <c r="R21" s="156">
        <v>1</v>
      </c>
      <c r="S21" s="158">
        <v>5176</v>
      </c>
      <c r="U21" s="140">
        <v>404.077</v>
      </c>
      <c r="V21" s="155">
        <v>7.7000000000000001E-5</v>
      </c>
      <c r="W21" s="155">
        <v>1.5595789397011199E-3</v>
      </c>
      <c r="X21" s="155">
        <v>1.95829507858978E-4</v>
      </c>
    </row>
    <row r="22" spans="1:24">
      <c r="A22" s="4">
        <v>418</v>
      </c>
      <c r="B22" s="4">
        <v>418</v>
      </c>
      <c r="C22" s="4" t="s">
        <v>1755</v>
      </c>
      <c r="D22" s="4" t="s">
        <v>1756</v>
      </c>
      <c r="E22" s="4" t="s">
        <v>1449</v>
      </c>
      <c r="F22" s="4" t="s">
        <v>1757</v>
      </c>
      <c r="G22" s="4" t="s">
        <v>1758</v>
      </c>
      <c r="H22" s="4" t="s">
        <v>321</v>
      </c>
      <c r="I22" s="4" t="s">
        <v>931</v>
      </c>
      <c r="J22" s="4" t="s">
        <v>30</v>
      </c>
      <c r="K22" s="4" t="s">
        <v>104</v>
      </c>
      <c r="L22" s="2" t="s">
        <v>327</v>
      </c>
      <c r="M22" s="4" t="s">
        <v>42</v>
      </c>
      <c r="N22" s="4" t="s">
        <v>463</v>
      </c>
      <c r="O22" s="4" t="s">
        <v>135</v>
      </c>
      <c r="P22" s="4" t="s">
        <v>34</v>
      </c>
      <c r="Q22" s="140">
        <v>114100</v>
      </c>
      <c r="R22" s="156">
        <v>1</v>
      </c>
      <c r="S22" s="158">
        <v>843.5</v>
      </c>
      <c r="U22" s="140">
        <v>962.43299999999999</v>
      </c>
      <c r="V22" s="155">
        <v>2.0639999999999999E-3</v>
      </c>
      <c r="W22" s="155">
        <v>3.7146128235706799E-3</v>
      </c>
      <c r="X22" s="155">
        <v>4.6642768930048301E-4</v>
      </c>
    </row>
    <row r="23" spans="1:24">
      <c r="A23" s="4">
        <v>418</v>
      </c>
      <c r="B23" s="4">
        <v>418</v>
      </c>
      <c r="C23" s="4" t="s">
        <v>1759</v>
      </c>
      <c r="D23" s="4" t="s">
        <v>1760</v>
      </c>
      <c r="E23" s="4" t="s">
        <v>1449</v>
      </c>
      <c r="F23" s="4" t="s">
        <v>1761</v>
      </c>
      <c r="G23" s="4" t="s">
        <v>1762</v>
      </c>
      <c r="H23" s="4" t="s">
        <v>321</v>
      </c>
      <c r="I23" s="4" t="s">
        <v>931</v>
      </c>
      <c r="J23" s="4" t="s">
        <v>30</v>
      </c>
      <c r="K23" s="4" t="s">
        <v>30</v>
      </c>
      <c r="L23" s="2" t="s">
        <v>327</v>
      </c>
      <c r="M23" s="2" t="s">
        <v>42</v>
      </c>
      <c r="N23" s="4" t="s">
        <v>438</v>
      </c>
      <c r="O23" s="4" t="s">
        <v>135</v>
      </c>
      <c r="P23" s="4" t="s">
        <v>34</v>
      </c>
      <c r="Q23" s="140">
        <v>625097</v>
      </c>
      <c r="R23" s="156">
        <v>1</v>
      </c>
      <c r="S23" s="158">
        <v>96.1</v>
      </c>
      <c r="U23" s="140">
        <v>600.71799999999996</v>
      </c>
      <c r="V23" s="155">
        <v>2.0000000000000001E-4</v>
      </c>
      <c r="W23" s="155">
        <v>2.3185348309475002E-3</v>
      </c>
      <c r="X23" s="155">
        <v>2.91128280422508E-4</v>
      </c>
    </row>
    <row r="24" spans="1:24">
      <c r="A24" s="4">
        <v>418</v>
      </c>
      <c r="B24" s="4">
        <v>418</v>
      </c>
      <c r="C24" s="4" t="s">
        <v>1763</v>
      </c>
      <c r="D24" s="4" t="s">
        <v>1764</v>
      </c>
      <c r="E24" s="4" t="s">
        <v>1449</v>
      </c>
      <c r="F24" s="4" t="s">
        <v>1765</v>
      </c>
      <c r="G24" s="4" t="s">
        <v>1766</v>
      </c>
      <c r="H24" s="4" t="s">
        <v>321</v>
      </c>
      <c r="I24" s="4" t="s">
        <v>931</v>
      </c>
      <c r="J24" s="4" t="s">
        <v>30</v>
      </c>
      <c r="K24" s="4" t="s">
        <v>30</v>
      </c>
      <c r="L24" s="2" t="s">
        <v>327</v>
      </c>
      <c r="M24" s="2" t="s">
        <v>42</v>
      </c>
      <c r="N24" s="4" t="s">
        <v>483</v>
      </c>
      <c r="O24" s="4" t="s">
        <v>135</v>
      </c>
      <c r="P24" s="4" t="s">
        <v>34</v>
      </c>
      <c r="Q24" s="140">
        <v>251177</v>
      </c>
      <c r="R24" s="156">
        <v>1</v>
      </c>
      <c r="S24" s="158">
        <v>428.6</v>
      </c>
      <c r="T24" s="139">
        <v>36.933</v>
      </c>
      <c r="U24" s="140">
        <v>1113.4770000000001</v>
      </c>
      <c r="V24" s="155">
        <v>9.1000000000000003E-5</v>
      </c>
      <c r="W24" s="155">
        <v>4.2975823017408097E-3</v>
      </c>
      <c r="X24" s="155">
        <v>5.3962861751302997E-4</v>
      </c>
    </row>
    <row r="25" spans="1:24">
      <c r="A25" s="4">
        <v>418</v>
      </c>
      <c r="B25" s="4">
        <v>418</v>
      </c>
      <c r="C25" s="4" t="s">
        <v>1767</v>
      </c>
      <c r="D25" s="4" t="s">
        <v>1768</v>
      </c>
      <c r="E25" s="4" t="s">
        <v>1449</v>
      </c>
      <c r="F25" s="4" t="s">
        <v>1769</v>
      </c>
      <c r="G25" s="4" t="s">
        <v>1770</v>
      </c>
      <c r="H25" s="4" t="s">
        <v>321</v>
      </c>
      <c r="I25" s="4" t="s">
        <v>931</v>
      </c>
      <c r="J25" s="4" t="s">
        <v>30</v>
      </c>
      <c r="K25" s="4" t="s">
        <v>30</v>
      </c>
      <c r="L25" s="2" t="s">
        <v>327</v>
      </c>
      <c r="M25" s="2" t="s">
        <v>42</v>
      </c>
      <c r="N25" s="4" t="s">
        <v>462</v>
      </c>
      <c r="O25" s="4" t="s">
        <v>135</v>
      </c>
      <c r="P25" s="4" t="s">
        <v>34</v>
      </c>
      <c r="Q25" s="140">
        <v>7922.75</v>
      </c>
      <c r="R25" s="156">
        <v>1</v>
      </c>
      <c r="S25" s="158">
        <v>41490</v>
      </c>
      <c r="U25" s="140">
        <v>3287.1489999999999</v>
      </c>
      <c r="V25" s="155">
        <v>3.2400000000000001E-4</v>
      </c>
      <c r="W25" s="155">
        <v>1.26870955089595E-2</v>
      </c>
      <c r="X25" s="155">
        <v>1.59306310596597E-3</v>
      </c>
    </row>
    <row r="26" spans="1:24">
      <c r="A26" s="4">
        <v>418</v>
      </c>
      <c r="B26" s="4">
        <v>418</v>
      </c>
      <c r="C26" s="4" t="s">
        <v>1771</v>
      </c>
      <c r="D26" s="4" t="s">
        <v>1772</v>
      </c>
      <c r="E26" s="4" t="s">
        <v>1449</v>
      </c>
      <c r="F26" s="4" t="s">
        <v>1773</v>
      </c>
      <c r="G26" s="4" t="s">
        <v>1774</v>
      </c>
      <c r="H26" s="4" t="s">
        <v>321</v>
      </c>
      <c r="I26" s="4" t="s">
        <v>931</v>
      </c>
      <c r="J26" s="4" t="s">
        <v>30</v>
      </c>
      <c r="K26" s="4" t="s">
        <v>30</v>
      </c>
      <c r="L26" s="2" t="s">
        <v>327</v>
      </c>
      <c r="M26" s="2" t="s">
        <v>42</v>
      </c>
      <c r="N26" s="4" t="s">
        <v>446</v>
      </c>
      <c r="O26" s="4" t="s">
        <v>135</v>
      </c>
      <c r="P26" s="4" t="s">
        <v>34</v>
      </c>
      <c r="Q26" s="140">
        <v>38819</v>
      </c>
      <c r="R26" s="156">
        <v>1</v>
      </c>
      <c r="S26" s="158">
        <v>15410</v>
      </c>
      <c r="U26" s="140">
        <v>5982.0079999999998</v>
      </c>
      <c r="V26" s="155">
        <v>3.8699999999999997E-4</v>
      </c>
      <c r="W26" s="155">
        <v>2.3088185579617799E-2</v>
      </c>
      <c r="X26" s="155">
        <v>2.8990825051021601E-3</v>
      </c>
    </row>
    <row r="27" spans="1:24">
      <c r="A27" s="4">
        <v>418</v>
      </c>
      <c r="B27" s="4">
        <v>418</v>
      </c>
      <c r="C27" s="4" t="s">
        <v>1775</v>
      </c>
      <c r="D27" s="4" t="s">
        <v>1776</v>
      </c>
      <c r="E27" s="4" t="s">
        <v>1449</v>
      </c>
      <c r="F27" s="4" t="s">
        <v>1777</v>
      </c>
      <c r="G27" s="4" t="s">
        <v>1778</v>
      </c>
      <c r="H27" s="4" t="s">
        <v>321</v>
      </c>
      <c r="I27" s="4" t="s">
        <v>931</v>
      </c>
      <c r="J27" s="4" t="s">
        <v>30</v>
      </c>
      <c r="K27" s="4" t="s">
        <v>30</v>
      </c>
      <c r="L27" s="2" t="s">
        <v>327</v>
      </c>
      <c r="M27" s="2" t="s">
        <v>42</v>
      </c>
      <c r="N27" s="4" t="s">
        <v>461</v>
      </c>
      <c r="O27" s="4" t="s">
        <v>135</v>
      </c>
      <c r="P27" s="4" t="s">
        <v>34</v>
      </c>
      <c r="Q27" s="140">
        <v>14328</v>
      </c>
      <c r="R27" s="156">
        <v>1</v>
      </c>
      <c r="S27" s="158">
        <v>24950</v>
      </c>
      <c r="U27" s="140">
        <v>3574.8359999999998</v>
      </c>
      <c r="V27" s="155">
        <v>1.591E-3</v>
      </c>
      <c r="W27" s="155">
        <v>1.3797453691878099E-2</v>
      </c>
      <c r="X27" s="155">
        <v>1.7324859277115601E-3</v>
      </c>
    </row>
    <row r="28" spans="1:24">
      <c r="A28" s="4">
        <v>418</v>
      </c>
      <c r="B28" s="4">
        <v>418</v>
      </c>
      <c r="C28" s="4" t="s">
        <v>1779</v>
      </c>
      <c r="D28" s="4" t="s">
        <v>1780</v>
      </c>
      <c r="E28" s="4" t="s">
        <v>1449</v>
      </c>
      <c r="F28" s="4" t="s">
        <v>1781</v>
      </c>
      <c r="G28" s="4" t="s">
        <v>1782</v>
      </c>
      <c r="H28" s="4" t="s">
        <v>321</v>
      </c>
      <c r="I28" s="4" t="s">
        <v>931</v>
      </c>
      <c r="J28" s="4" t="s">
        <v>30</v>
      </c>
      <c r="K28" s="4" t="s">
        <v>104</v>
      </c>
      <c r="L28" s="2" t="s">
        <v>327</v>
      </c>
      <c r="M28" s="2" t="s">
        <v>42</v>
      </c>
      <c r="N28" s="4" t="s">
        <v>467</v>
      </c>
      <c r="O28" s="4" t="s">
        <v>135</v>
      </c>
      <c r="P28" s="4" t="s">
        <v>34</v>
      </c>
      <c r="Q28" s="140">
        <v>14037</v>
      </c>
      <c r="R28" s="156">
        <v>1</v>
      </c>
      <c r="S28" s="158">
        <v>1947</v>
      </c>
      <c r="U28" s="140">
        <v>273.3</v>
      </c>
      <c r="V28" s="155">
        <v>2.4600000000000002E-4</v>
      </c>
      <c r="W28" s="155">
        <v>1.05483145940043E-3</v>
      </c>
      <c r="X28" s="155">
        <v>1.3245057387613901E-4</v>
      </c>
    </row>
    <row r="29" spans="1:24">
      <c r="A29" s="4">
        <v>418</v>
      </c>
      <c r="B29" s="4">
        <v>418</v>
      </c>
      <c r="C29" s="4" t="s">
        <v>1783</v>
      </c>
      <c r="D29" s="4" t="s">
        <v>1784</v>
      </c>
      <c r="E29" s="4" t="s">
        <v>1449</v>
      </c>
      <c r="F29" s="4" t="s">
        <v>1785</v>
      </c>
      <c r="G29" s="4" t="s">
        <v>1786</v>
      </c>
      <c r="H29" s="4" t="s">
        <v>321</v>
      </c>
      <c r="I29" s="4" t="s">
        <v>931</v>
      </c>
      <c r="J29" s="4" t="s">
        <v>30</v>
      </c>
      <c r="K29" s="4" t="s">
        <v>30</v>
      </c>
      <c r="L29" s="2" t="s">
        <v>327</v>
      </c>
      <c r="M29" s="2" t="s">
        <v>42</v>
      </c>
      <c r="N29" s="4" t="s">
        <v>439</v>
      </c>
      <c r="O29" s="4" t="s">
        <v>135</v>
      </c>
      <c r="P29" s="4" t="s">
        <v>34</v>
      </c>
      <c r="Q29" s="140">
        <v>28300</v>
      </c>
      <c r="R29" s="156">
        <v>1</v>
      </c>
      <c r="S29" s="158">
        <v>1472</v>
      </c>
      <c r="U29" s="140">
        <v>416.57600000000002</v>
      </c>
      <c r="V29" s="155">
        <v>1.5899999999999999E-4</v>
      </c>
      <c r="W29" s="155">
        <v>1.60781867172306E-3</v>
      </c>
      <c r="X29" s="155">
        <v>2.0188676007021599E-4</v>
      </c>
    </row>
    <row r="30" spans="1:24">
      <c r="A30" s="4">
        <v>418</v>
      </c>
      <c r="B30" s="4">
        <v>418</v>
      </c>
      <c r="C30" s="4" t="s">
        <v>1787</v>
      </c>
      <c r="D30" s="4" t="s">
        <v>1788</v>
      </c>
      <c r="E30" s="4" t="s">
        <v>1449</v>
      </c>
      <c r="F30" s="4" t="s">
        <v>1789</v>
      </c>
      <c r="G30" s="4" t="s">
        <v>1790</v>
      </c>
      <c r="H30" s="4" t="s">
        <v>321</v>
      </c>
      <c r="I30" s="4" t="s">
        <v>931</v>
      </c>
      <c r="J30" s="4" t="s">
        <v>30</v>
      </c>
      <c r="K30" s="4" t="s">
        <v>30</v>
      </c>
      <c r="L30" s="2" t="s">
        <v>327</v>
      </c>
      <c r="M30" s="2" t="s">
        <v>42</v>
      </c>
      <c r="N30" s="4" t="s">
        <v>446</v>
      </c>
      <c r="O30" s="4" t="s">
        <v>135</v>
      </c>
      <c r="P30" s="4" t="s">
        <v>34</v>
      </c>
      <c r="Q30" s="140">
        <v>290449</v>
      </c>
      <c r="R30" s="156">
        <v>1</v>
      </c>
      <c r="S30" s="158">
        <v>2085</v>
      </c>
      <c r="U30" s="140">
        <v>6055.8620000000001</v>
      </c>
      <c r="V30" s="155">
        <v>2.3499999999999999E-4</v>
      </c>
      <c r="W30" s="155">
        <v>2.3373231857432099E-2</v>
      </c>
      <c r="X30" s="155">
        <v>2.9348745197802402E-3</v>
      </c>
    </row>
    <row r="31" spans="1:24">
      <c r="A31" s="4">
        <v>418</v>
      </c>
      <c r="B31" s="4">
        <v>418</v>
      </c>
      <c r="C31" s="4" t="s">
        <v>1791</v>
      </c>
      <c r="D31" s="4" t="s">
        <v>1792</v>
      </c>
      <c r="E31" s="4" t="s">
        <v>1449</v>
      </c>
      <c r="F31" s="4" t="s">
        <v>1793</v>
      </c>
      <c r="G31" s="4" t="s">
        <v>1794</v>
      </c>
      <c r="H31" s="4" t="s">
        <v>321</v>
      </c>
      <c r="I31" s="4" t="s">
        <v>931</v>
      </c>
      <c r="J31" s="4" t="s">
        <v>30</v>
      </c>
      <c r="K31" s="4" t="s">
        <v>30</v>
      </c>
      <c r="L31" s="2" t="s">
        <v>327</v>
      </c>
      <c r="M31" s="2" t="s">
        <v>42</v>
      </c>
      <c r="N31" s="4" t="s">
        <v>452</v>
      </c>
      <c r="O31" s="4" t="s">
        <v>135</v>
      </c>
      <c r="P31" s="4" t="s">
        <v>34</v>
      </c>
      <c r="Q31" s="140">
        <v>5846</v>
      </c>
      <c r="R31" s="156">
        <v>1</v>
      </c>
      <c r="S31" s="158">
        <v>43600</v>
      </c>
      <c r="U31" s="140">
        <v>2548.8560000000002</v>
      </c>
      <c r="V31" s="155">
        <v>3.1399999999999999E-4</v>
      </c>
      <c r="W31" s="155">
        <v>9.8375765006466099E-3</v>
      </c>
      <c r="X31" s="155">
        <v>1.23526146423589E-3</v>
      </c>
    </row>
    <row r="32" spans="1:24">
      <c r="A32" s="4">
        <v>418</v>
      </c>
      <c r="B32" s="4">
        <v>418</v>
      </c>
      <c r="C32" s="4" t="s">
        <v>1795</v>
      </c>
      <c r="D32" s="4" t="s">
        <v>1796</v>
      </c>
      <c r="E32" s="4" t="s">
        <v>1449</v>
      </c>
      <c r="F32" s="4" t="s">
        <v>1797</v>
      </c>
      <c r="G32" s="4" t="s">
        <v>1798</v>
      </c>
      <c r="H32" s="4" t="s">
        <v>321</v>
      </c>
      <c r="I32" s="4" t="s">
        <v>931</v>
      </c>
      <c r="J32" s="4" t="s">
        <v>30</v>
      </c>
      <c r="K32" s="4" t="s">
        <v>30</v>
      </c>
      <c r="L32" s="2" t="s">
        <v>327</v>
      </c>
      <c r="M32" s="2" t="s">
        <v>42</v>
      </c>
      <c r="N32" s="4" t="s">
        <v>435</v>
      </c>
      <c r="O32" s="4" t="s">
        <v>135</v>
      </c>
      <c r="P32" s="4" t="s">
        <v>34</v>
      </c>
      <c r="Q32" s="140">
        <v>13220</v>
      </c>
      <c r="R32" s="156">
        <v>1</v>
      </c>
      <c r="S32" s="158">
        <v>16850</v>
      </c>
      <c r="U32" s="140">
        <v>2227.5700000000002</v>
      </c>
      <c r="V32" s="155">
        <v>5.1000000000000004E-4</v>
      </c>
      <c r="W32" s="155">
        <v>8.5975395571759906E-3</v>
      </c>
      <c r="X32" s="155">
        <v>1.0795554475764601E-3</v>
      </c>
    </row>
    <row r="33" spans="1:24">
      <c r="A33" s="4">
        <v>418</v>
      </c>
      <c r="B33" s="4">
        <v>418</v>
      </c>
      <c r="C33" s="4" t="s">
        <v>1799</v>
      </c>
      <c r="D33" s="4" t="s">
        <v>1800</v>
      </c>
      <c r="E33" s="4" t="s">
        <v>1449</v>
      </c>
      <c r="F33" s="4" t="s">
        <v>1801</v>
      </c>
      <c r="G33" s="4" t="s">
        <v>1802</v>
      </c>
      <c r="H33" s="4" t="s">
        <v>321</v>
      </c>
      <c r="I33" s="4" t="s">
        <v>931</v>
      </c>
      <c r="J33" s="4" t="s">
        <v>30</v>
      </c>
      <c r="K33" s="4" t="s">
        <v>30</v>
      </c>
      <c r="L33" s="2" t="s">
        <v>327</v>
      </c>
      <c r="M33" s="2" t="s">
        <v>42</v>
      </c>
      <c r="N33" s="4" t="s">
        <v>474</v>
      </c>
      <c r="O33" s="4" t="s">
        <v>135</v>
      </c>
      <c r="P33" s="4" t="s">
        <v>34</v>
      </c>
      <c r="Q33" s="140">
        <v>36240</v>
      </c>
      <c r="R33" s="156">
        <v>1</v>
      </c>
      <c r="S33" s="158">
        <v>6219</v>
      </c>
      <c r="U33" s="140">
        <v>2253.7660000000001</v>
      </c>
      <c r="V33" s="155">
        <v>1.4499999999999999E-3</v>
      </c>
      <c r="W33" s="155">
        <v>8.6986442170627603E-3</v>
      </c>
      <c r="X33" s="155">
        <v>1.09225071761625E-3</v>
      </c>
    </row>
    <row r="34" spans="1:24">
      <c r="A34" s="4">
        <v>418</v>
      </c>
      <c r="B34" s="4">
        <v>418</v>
      </c>
      <c r="C34" s="4" t="s">
        <v>1803</v>
      </c>
      <c r="D34" s="4" t="s">
        <v>1804</v>
      </c>
      <c r="E34" s="4" t="s">
        <v>1449</v>
      </c>
      <c r="F34" s="4" t="s">
        <v>1805</v>
      </c>
      <c r="G34" s="4" t="s">
        <v>1806</v>
      </c>
      <c r="H34" s="4" t="s">
        <v>321</v>
      </c>
      <c r="I34" s="4" t="s">
        <v>931</v>
      </c>
      <c r="J34" s="4" t="s">
        <v>30</v>
      </c>
      <c r="K34" s="4" t="s">
        <v>30</v>
      </c>
      <c r="L34" s="2" t="s">
        <v>327</v>
      </c>
      <c r="M34" s="2" t="s">
        <v>42</v>
      </c>
      <c r="N34" s="4" t="s">
        <v>476</v>
      </c>
      <c r="O34" s="4" t="s">
        <v>135</v>
      </c>
      <c r="P34" s="4" t="s">
        <v>34</v>
      </c>
      <c r="Q34" s="140">
        <v>1577</v>
      </c>
      <c r="R34" s="156">
        <v>1</v>
      </c>
      <c r="S34" s="158">
        <v>34100</v>
      </c>
      <c r="U34" s="140">
        <v>537.75699999999995</v>
      </c>
      <c r="V34" s="155">
        <v>2.7E-4</v>
      </c>
      <c r="W34" s="155">
        <v>2.0755294242822001E-3</v>
      </c>
      <c r="X34" s="155">
        <v>2.6061515410172201E-4</v>
      </c>
    </row>
    <row r="35" spans="1:24">
      <c r="A35" s="4">
        <v>418</v>
      </c>
      <c r="B35" s="4">
        <v>418</v>
      </c>
      <c r="C35" s="4" t="s">
        <v>1807</v>
      </c>
      <c r="D35" s="4" t="s">
        <v>1808</v>
      </c>
      <c r="E35" s="4" t="s">
        <v>1449</v>
      </c>
      <c r="F35" s="4" t="s">
        <v>1809</v>
      </c>
      <c r="G35" s="4" t="s">
        <v>1810</v>
      </c>
      <c r="H35" s="4" t="s">
        <v>321</v>
      </c>
      <c r="I35" s="4" t="s">
        <v>931</v>
      </c>
      <c r="J35" s="4" t="s">
        <v>30</v>
      </c>
      <c r="K35" s="4" t="s">
        <v>30</v>
      </c>
      <c r="L35" s="2" t="s">
        <v>327</v>
      </c>
      <c r="M35" s="2" t="s">
        <v>42</v>
      </c>
      <c r="N35" s="4" t="s">
        <v>476</v>
      </c>
      <c r="O35" s="4" t="s">
        <v>135</v>
      </c>
      <c r="P35" s="4" t="s">
        <v>34</v>
      </c>
      <c r="Q35" s="140">
        <v>284776</v>
      </c>
      <c r="R35" s="156">
        <v>1</v>
      </c>
      <c r="S35" s="158">
        <v>507.8</v>
      </c>
      <c r="T35" s="139">
        <v>46.639000000000003</v>
      </c>
      <c r="U35" s="140">
        <v>1492.731</v>
      </c>
      <c r="V35" s="155">
        <v>3.1089999999999998E-3</v>
      </c>
      <c r="W35" s="155">
        <v>5.7613524454617803E-3</v>
      </c>
      <c r="X35" s="155">
        <v>7.2342783380564899E-4</v>
      </c>
    </row>
    <row r="36" spans="1:24">
      <c r="A36" s="4">
        <v>418</v>
      </c>
      <c r="B36" s="4">
        <v>418</v>
      </c>
      <c r="C36" s="4" t="s">
        <v>1811</v>
      </c>
      <c r="D36" s="4" t="s">
        <v>1812</v>
      </c>
      <c r="E36" s="4" t="s">
        <v>1449</v>
      </c>
      <c r="F36" s="4" t="s">
        <v>1813</v>
      </c>
      <c r="G36" s="4" t="s">
        <v>1814</v>
      </c>
      <c r="H36" s="4" t="s">
        <v>321</v>
      </c>
      <c r="I36" s="4" t="s">
        <v>931</v>
      </c>
      <c r="J36" s="4" t="s">
        <v>30</v>
      </c>
      <c r="K36" s="4" t="s">
        <v>30</v>
      </c>
      <c r="L36" s="2" t="s">
        <v>327</v>
      </c>
      <c r="M36" s="2" t="s">
        <v>42</v>
      </c>
      <c r="N36" s="4" t="s">
        <v>462</v>
      </c>
      <c r="O36" s="4" t="s">
        <v>135</v>
      </c>
      <c r="P36" s="4" t="s">
        <v>34</v>
      </c>
      <c r="Q36" s="140">
        <v>31725</v>
      </c>
      <c r="R36" s="156">
        <v>1</v>
      </c>
      <c r="S36" s="158">
        <v>3235</v>
      </c>
      <c r="U36" s="140">
        <v>1026.3040000000001</v>
      </c>
      <c r="V36" s="155">
        <v>7.8399999999999997E-4</v>
      </c>
      <c r="W36" s="155">
        <v>3.9611267382407998E-3</v>
      </c>
      <c r="X36" s="155">
        <v>4.9738136362971605E-4</v>
      </c>
    </row>
    <row r="37" spans="1:24">
      <c r="A37" s="4">
        <v>418</v>
      </c>
      <c r="B37" s="4">
        <v>418</v>
      </c>
      <c r="C37" s="4" t="s">
        <v>1815</v>
      </c>
      <c r="D37" s="4" t="s">
        <v>1816</v>
      </c>
      <c r="E37" s="4" t="s">
        <v>1449</v>
      </c>
      <c r="F37" s="4" t="s">
        <v>1817</v>
      </c>
      <c r="G37" s="4" t="s">
        <v>1818</v>
      </c>
      <c r="H37" s="4" t="s">
        <v>321</v>
      </c>
      <c r="I37" s="4" t="s">
        <v>931</v>
      </c>
      <c r="J37" s="4" t="s">
        <v>30</v>
      </c>
      <c r="K37" s="4" t="s">
        <v>30</v>
      </c>
      <c r="L37" s="2" t="s">
        <v>327</v>
      </c>
      <c r="M37" s="2" t="s">
        <v>42</v>
      </c>
      <c r="N37" s="4" t="s">
        <v>443</v>
      </c>
      <c r="O37" s="4" t="s">
        <v>135</v>
      </c>
      <c r="P37" s="4" t="s">
        <v>34</v>
      </c>
      <c r="Q37" s="140">
        <v>76441</v>
      </c>
      <c r="R37" s="156">
        <v>1</v>
      </c>
      <c r="S37" s="158">
        <v>4200</v>
      </c>
      <c r="U37" s="140">
        <v>3210.5219999999999</v>
      </c>
      <c r="V37" s="155">
        <v>3.0400000000000002E-4</v>
      </c>
      <c r="W37" s="155">
        <v>1.23913456790062E-2</v>
      </c>
      <c r="X37" s="155">
        <v>1.5559270930494099E-3</v>
      </c>
    </row>
    <row r="38" spans="1:24">
      <c r="A38" s="4">
        <v>418</v>
      </c>
      <c r="B38" s="4">
        <v>418</v>
      </c>
      <c r="C38" s="4" t="s">
        <v>1819</v>
      </c>
      <c r="D38" s="4" t="s">
        <v>1820</v>
      </c>
      <c r="E38" s="4" t="s">
        <v>1449</v>
      </c>
      <c r="F38" s="4" t="s">
        <v>1821</v>
      </c>
      <c r="G38" s="4" t="s">
        <v>1822</v>
      </c>
      <c r="H38" s="4" t="s">
        <v>321</v>
      </c>
      <c r="I38" s="4" t="s">
        <v>931</v>
      </c>
      <c r="J38" s="4" t="s">
        <v>30</v>
      </c>
      <c r="K38" s="4" t="s">
        <v>30</v>
      </c>
      <c r="L38" s="2" t="s">
        <v>327</v>
      </c>
      <c r="M38" s="2" t="s">
        <v>42</v>
      </c>
      <c r="N38" s="4" t="s">
        <v>443</v>
      </c>
      <c r="O38" s="4" t="s">
        <v>135</v>
      </c>
      <c r="P38" s="4" t="s">
        <v>34</v>
      </c>
      <c r="Q38" s="140">
        <v>89175</v>
      </c>
      <c r="R38" s="156">
        <v>1</v>
      </c>
      <c r="S38" s="158">
        <v>3619</v>
      </c>
      <c r="U38" s="140">
        <v>3227.2429999999999</v>
      </c>
      <c r="V38" s="155">
        <v>4.3300000000000001E-4</v>
      </c>
      <c r="W38" s="155">
        <v>1.2455883093462501E-2</v>
      </c>
      <c r="X38" s="155">
        <v>1.5640307739787499E-3</v>
      </c>
    </row>
    <row r="39" spans="1:24">
      <c r="A39" s="4">
        <v>418</v>
      </c>
      <c r="B39" s="4">
        <v>418</v>
      </c>
      <c r="C39" s="4" t="s">
        <v>1823</v>
      </c>
      <c r="D39" s="4" t="s">
        <v>1824</v>
      </c>
      <c r="E39" s="4" t="s">
        <v>1449</v>
      </c>
      <c r="F39" s="4" t="s">
        <v>1825</v>
      </c>
      <c r="G39" s="4" t="s">
        <v>1826</v>
      </c>
      <c r="H39" s="4" t="s">
        <v>321</v>
      </c>
      <c r="I39" s="4" t="s">
        <v>931</v>
      </c>
      <c r="J39" s="4" t="s">
        <v>30</v>
      </c>
      <c r="K39" s="4" t="s">
        <v>30</v>
      </c>
      <c r="L39" s="2" t="s">
        <v>327</v>
      </c>
      <c r="M39" s="2" t="s">
        <v>42</v>
      </c>
      <c r="N39" s="4" t="s">
        <v>475</v>
      </c>
      <c r="O39" s="4" t="s">
        <v>135</v>
      </c>
      <c r="P39" s="4" t="s">
        <v>34</v>
      </c>
      <c r="Q39" s="140">
        <v>7730</v>
      </c>
      <c r="R39" s="156">
        <v>1</v>
      </c>
      <c r="S39" s="158">
        <v>5029</v>
      </c>
      <c r="U39" s="140">
        <v>388.74200000000002</v>
      </c>
      <c r="V39" s="155">
        <v>1.08E-4</v>
      </c>
      <c r="W39" s="155">
        <v>1.5003892776765E-3</v>
      </c>
      <c r="X39" s="155">
        <v>1.8839732081826099E-4</v>
      </c>
    </row>
    <row r="40" spans="1:24">
      <c r="A40" s="4">
        <v>418</v>
      </c>
      <c r="B40" s="4">
        <v>418</v>
      </c>
      <c r="C40" s="4" t="s">
        <v>1827</v>
      </c>
      <c r="D40" s="4" t="s">
        <v>1828</v>
      </c>
      <c r="E40" s="4" t="s">
        <v>1449</v>
      </c>
      <c r="F40" s="4" t="s">
        <v>1829</v>
      </c>
      <c r="G40" s="4" t="s">
        <v>1830</v>
      </c>
      <c r="H40" s="4" t="s">
        <v>321</v>
      </c>
      <c r="I40" s="4" t="s">
        <v>931</v>
      </c>
      <c r="J40" s="4" t="s">
        <v>30</v>
      </c>
      <c r="K40" s="4" t="s">
        <v>30</v>
      </c>
      <c r="L40" s="2" t="s">
        <v>327</v>
      </c>
      <c r="M40" s="2" t="s">
        <v>42</v>
      </c>
      <c r="N40" s="4" t="s">
        <v>469</v>
      </c>
      <c r="O40" s="4" t="s">
        <v>135</v>
      </c>
      <c r="P40" s="4" t="s">
        <v>34</v>
      </c>
      <c r="Q40" s="140">
        <v>30893</v>
      </c>
      <c r="R40" s="156">
        <v>1</v>
      </c>
      <c r="S40" s="158">
        <v>2254</v>
      </c>
      <c r="U40" s="140">
        <v>696.32799999999997</v>
      </c>
      <c r="V40" s="155">
        <v>2.13E-4</v>
      </c>
      <c r="W40" s="155">
        <v>2.6875516442706401E-3</v>
      </c>
      <c r="X40" s="155">
        <v>3.3746410806494002E-4</v>
      </c>
    </row>
    <row r="41" spans="1:24">
      <c r="A41" s="4">
        <v>418</v>
      </c>
      <c r="B41" s="4">
        <v>418</v>
      </c>
      <c r="C41" s="4" t="s">
        <v>1831</v>
      </c>
      <c r="D41" s="4" t="s">
        <v>1832</v>
      </c>
      <c r="E41" s="4" t="s">
        <v>1449</v>
      </c>
      <c r="F41" s="4" t="s">
        <v>1833</v>
      </c>
      <c r="G41" s="4" t="s">
        <v>1834</v>
      </c>
      <c r="H41" s="4" t="s">
        <v>321</v>
      </c>
      <c r="I41" s="4" t="s">
        <v>931</v>
      </c>
      <c r="J41" s="4" t="s">
        <v>30</v>
      </c>
      <c r="K41" s="4" t="s">
        <v>30</v>
      </c>
      <c r="L41" s="2" t="s">
        <v>327</v>
      </c>
      <c r="M41" s="2" t="s">
        <v>42</v>
      </c>
      <c r="N41" s="4" t="s">
        <v>449</v>
      </c>
      <c r="O41" s="4" t="s">
        <v>135</v>
      </c>
      <c r="P41" s="4" t="s">
        <v>34</v>
      </c>
      <c r="Q41" s="140">
        <v>4161</v>
      </c>
      <c r="R41" s="156">
        <v>1</v>
      </c>
      <c r="S41" s="158">
        <v>81100</v>
      </c>
      <c r="U41" s="140">
        <v>3374.5709999999999</v>
      </c>
      <c r="V41" s="155">
        <v>5.5000000000000003E-4</v>
      </c>
      <c r="W41" s="155">
        <v>1.3024509964220599E-2</v>
      </c>
      <c r="X41" s="155">
        <v>1.63543076369476E-3</v>
      </c>
    </row>
    <row r="42" spans="1:24">
      <c r="A42" s="4">
        <v>418</v>
      </c>
      <c r="B42" s="4">
        <v>418</v>
      </c>
      <c r="C42" s="4" t="s">
        <v>1835</v>
      </c>
      <c r="D42" s="4" t="s">
        <v>1836</v>
      </c>
      <c r="E42" s="4" t="s">
        <v>1449</v>
      </c>
      <c r="F42" s="4" t="s">
        <v>1837</v>
      </c>
      <c r="G42" s="4" t="s">
        <v>1838</v>
      </c>
      <c r="H42" s="4" t="s">
        <v>321</v>
      </c>
      <c r="I42" s="4" t="s">
        <v>931</v>
      </c>
      <c r="J42" s="4" t="s">
        <v>30</v>
      </c>
      <c r="K42" s="4" t="s">
        <v>30</v>
      </c>
      <c r="L42" s="2" t="s">
        <v>327</v>
      </c>
      <c r="M42" s="2" t="s">
        <v>42</v>
      </c>
      <c r="N42" s="4" t="s">
        <v>475</v>
      </c>
      <c r="O42" s="4" t="s">
        <v>135</v>
      </c>
      <c r="P42" s="4" t="s">
        <v>34</v>
      </c>
      <c r="Q42" s="140">
        <v>10058</v>
      </c>
      <c r="R42" s="156">
        <v>1</v>
      </c>
      <c r="S42" s="158">
        <v>19560</v>
      </c>
      <c r="U42" s="140">
        <v>1967.345</v>
      </c>
      <c r="V42" s="155">
        <v>4.3899999999999999E-4</v>
      </c>
      <c r="W42" s="155">
        <v>7.5931731620575297E-3</v>
      </c>
      <c r="X42" s="155">
        <v>9.5344155115269897E-4</v>
      </c>
    </row>
    <row r="43" spans="1:24">
      <c r="A43" s="4">
        <v>418</v>
      </c>
      <c r="B43" s="4">
        <v>418</v>
      </c>
      <c r="C43" s="4" t="s">
        <v>1839</v>
      </c>
      <c r="D43" s="4" t="s">
        <v>1840</v>
      </c>
      <c r="E43" s="4" t="s">
        <v>1449</v>
      </c>
      <c r="F43" s="4" t="s">
        <v>1841</v>
      </c>
      <c r="G43" s="4" t="s">
        <v>1842</v>
      </c>
      <c r="H43" s="4" t="s">
        <v>321</v>
      </c>
      <c r="I43" s="4" t="s">
        <v>931</v>
      </c>
      <c r="J43" s="4" t="s">
        <v>30</v>
      </c>
      <c r="K43" s="4" t="s">
        <v>298</v>
      </c>
      <c r="L43" s="2" t="s">
        <v>327</v>
      </c>
      <c r="M43" s="2" t="s">
        <v>42</v>
      </c>
      <c r="N43" s="4" t="s">
        <v>456</v>
      </c>
      <c r="O43" s="4" t="s">
        <v>135</v>
      </c>
      <c r="P43" s="4" t="s">
        <v>34</v>
      </c>
      <c r="Q43" s="140">
        <v>15378</v>
      </c>
      <c r="R43" s="156">
        <v>1</v>
      </c>
      <c r="S43" s="158">
        <v>16470</v>
      </c>
      <c r="U43" s="140">
        <v>2532.7570000000001</v>
      </c>
      <c r="V43" s="155">
        <v>1.3799999999999999E-4</v>
      </c>
      <c r="W43" s="155">
        <v>9.7754391813494393E-3</v>
      </c>
      <c r="X43" s="155">
        <v>1.22745915276073E-3</v>
      </c>
    </row>
    <row r="44" spans="1:24">
      <c r="A44" s="4">
        <v>418</v>
      </c>
      <c r="B44" s="4">
        <v>418</v>
      </c>
      <c r="C44" s="4" t="s">
        <v>1843</v>
      </c>
      <c r="D44" s="4" t="s">
        <v>1844</v>
      </c>
      <c r="E44" s="4" t="s">
        <v>1449</v>
      </c>
      <c r="F44" s="4" t="s">
        <v>1845</v>
      </c>
      <c r="G44" s="4" t="s">
        <v>1846</v>
      </c>
      <c r="H44" s="4" t="s">
        <v>321</v>
      </c>
      <c r="I44" s="4" t="s">
        <v>931</v>
      </c>
      <c r="J44" s="4" t="s">
        <v>30</v>
      </c>
      <c r="K44" s="4" t="s">
        <v>104</v>
      </c>
      <c r="L44" s="2" t="s">
        <v>327</v>
      </c>
      <c r="M44" s="2" t="s">
        <v>42</v>
      </c>
      <c r="N44" s="4" t="s">
        <v>465</v>
      </c>
      <c r="O44" s="4" t="s">
        <v>135</v>
      </c>
      <c r="P44" s="4" t="s">
        <v>34</v>
      </c>
      <c r="Q44" s="140">
        <v>235686</v>
      </c>
      <c r="R44" s="156">
        <v>1</v>
      </c>
      <c r="S44" s="158">
        <v>6629</v>
      </c>
      <c r="U44" s="140">
        <v>15623.625</v>
      </c>
      <c r="V44" s="155">
        <v>2.0799999999999999E-4</v>
      </c>
      <c r="W44" s="155">
        <v>6.0301015657479397E-2</v>
      </c>
      <c r="X44" s="155">
        <v>7.5717348567579997E-3</v>
      </c>
    </row>
    <row r="45" spans="1:24">
      <c r="A45" s="4">
        <v>418</v>
      </c>
      <c r="B45" s="4">
        <v>418</v>
      </c>
      <c r="C45" s="4" t="s">
        <v>1847</v>
      </c>
      <c r="D45" s="4" t="s">
        <v>1848</v>
      </c>
      <c r="E45" s="4" t="s">
        <v>312</v>
      </c>
      <c r="F45" s="4" t="s">
        <v>1849</v>
      </c>
      <c r="G45" s="4" t="s">
        <v>1850</v>
      </c>
      <c r="H45" s="4" t="s">
        <v>321</v>
      </c>
      <c r="I45" s="4" t="s">
        <v>931</v>
      </c>
      <c r="J45" s="4" t="s">
        <v>30</v>
      </c>
      <c r="K45" s="4" t="s">
        <v>30</v>
      </c>
      <c r="L45" s="2" t="s">
        <v>327</v>
      </c>
      <c r="M45" s="2" t="s">
        <v>42</v>
      </c>
      <c r="N45" s="4" t="s">
        <v>452</v>
      </c>
      <c r="O45" s="4" t="s">
        <v>135</v>
      </c>
      <c r="P45" s="4" t="s">
        <v>34</v>
      </c>
      <c r="Q45" s="140">
        <v>969815</v>
      </c>
      <c r="R45" s="156">
        <v>1</v>
      </c>
      <c r="S45" s="158">
        <v>161.9</v>
      </c>
      <c r="U45" s="140">
        <v>1570.13</v>
      </c>
      <c r="V45" s="155">
        <v>3.7399999999999998E-4</v>
      </c>
      <c r="W45" s="155">
        <v>6.0600829400267696E-3</v>
      </c>
      <c r="X45" s="155">
        <v>7.6093811574389002E-4</v>
      </c>
    </row>
    <row r="46" spans="1:24">
      <c r="A46" s="4">
        <v>418</v>
      </c>
      <c r="B46" s="4">
        <v>418</v>
      </c>
      <c r="C46" s="4" t="s">
        <v>1851</v>
      </c>
      <c r="D46" s="4" t="s">
        <v>1852</v>
      </c>
      <c r="E46" s="4" t="s">
        <v>1449</v>
      </c>
      <c r="F46" s="4" t="s">
        <v>1853</v>
      </c>
      <c r="G46" s="4" t="s">
        <v>1854</v>
      </c>
      <c r="H46" s="4" t="s">
        <v>321</v>
      </c>
      <c r="I46" s="4" t="s">
        <v>931</v>
      </c>
      <c r="J46" s="4" t="s">
        <v>30</v>
      </c>
      <c r="K46" s="4" t="s">
        <v>30</v>
      </c>
      <c r="L46" s="2" t="s">
        <v>327</v>
      </c>
      <c r="M46" s="2" t="s">
        <v>42</v>
      </c>
      <c r="N46" s="4" t="s">
        <v>462</v>
      </c>
      <c r="O46" s="4" t="s">
        <v>135</v>
      </c>
      <c r="P46" s="4" t="s">
        <v>34</v>
      </c>
      <c r="Q46" s="140">
        <v>1186</v>
      </c>
      <c r="R46" s="156">
        <v>1</v>
      </c>
      <c r="S46" s="158">
        <v>73900</v>
      </c>
      <c r="U46" s="140">
        <v>876.45399999999995</v>
      </c>
      <c r="V46" s="155">
        <v>2.3599999999999999E-4</v>
      </c>
      <c r="W46" s="155">
        <v>3.3827659445248102E-3</v>
      </c>
      <c r="X46" s="155">
        <v>4.2475912777159699E-4</v>
      </c>
    </row>
    <row r="47" spans="1:24">
      <c r="A47" s="4">
        <v>418</v>
      </c>
      <c r="B47" s="4">
        <v>418</v>
      </c>
      <c r="C47" s="4" t="s">
        <v>1855</v>
      </c>
      <c r="D47" s="4" t="s">
        <v>1856</v>
      </c>
      <c r="E47" s="4" t="s">
        <v>1449</v>
      </c>
      <c r="F47" s="4" t="s">
        <v>1857</v>
      </c>
      <c r="G47" s="4" t="s">
        <v>1858</v>
      </c>
      <c r="H47" s="4" t="s">
        <v>321</v>
      </c>
      <c r="I47" s="4" t="s">
        <v>931</v>
      </c>
      <c r="J47" s="4" t="s">
        <v>30</v>
      </c>
      <c r="K47" s="4" t="s">
        <v>30</v>
      </c>
      <c r="L47" s="2" t="s">
        <v>327</v>
      </c>
      <c r="M47" s="2" t="s">
        <v>42</v>
      </c>
      <c r="N47" s="4" t="s">
        <v>462</v>
      </c>
      <c r="O47" s="4" t="s">
        <v>135</v>
      </c>
      <c r="P47" s="4" t="s">
        <v>34</v>
      </c>
      <c r="Q47" s="140">
        <v>2523</v>
      </c>
      <c r="R47" s="156">
        <v>1</v>
      </c>
      <c r="S47" s="158">
        <v>34120</v>
      </c>
      <c r="U47" s="140">
        <v>860.84799999999996</v>
      </c>
      <c r="V47" s="155">
        <v>3.9399999999999998E-4</v>
      </c>
      <c r="W47" s="155">
        <v>3.3225314103260601E-3</v>
      </c>
      <c r="X47" s="155">
        <v>4.17195740700907E-4</v>
      </c>
    </row>
    <row r="48" spans="1:24">
      <c r="A48" s="4">
        <v>418</v>
      </c>
      <c r="B48" s="4">
        <v>418</v>
      </c>
      <c r="C48" s="4" t="s">
        <v>1859</v>
      </c>
      <c r="D48" s="4" t="s">
        <v>1860</v>
      </c>
      <c r="E48" s="4" t="s">
        <v>1449</v>
      </c>
      <c r="F48" s="4" t="s">
        <v>1861</v>
      </c>
      <c r="G48" s="4" t="s">
        <v>1862</v>
      </c>
      <c r="H48" s="4" t="s">
        <v>321</v>
      </c>
      <c r="I48" s="4" t="s">
        <v>931</v>
      </c>
      <c r="J48" s="4" t="s">
        <v>30</v>
      </c>
      <c r="K48" s="4" t="s">
        <v>30</v>
      </c>
      <c r="L48" s="2" t="s">
        <v>327</v>
      </c>
      <c r="M48" s="2" t="s">
        <v>42</v>
      </c>
      <c r="N48" s="4" t="s">
        <v>443</v>
      </c>
      <c r="O48" s="4" t="s">
        <v>135</v>
      </c>
      <c r="P48" s="4" t="s">
        <v>34</v>
      </c>
      <c r="Q48" s="140">
        <v>35261</v>
      </c>
      <c r="R48" s="156">
        <v>1</v>
      </c>
      <c r="S48" s="158">
        <v>6329</v>
      </c>
      <c r="U48" s="140">
        <v>2231.6689999999999</v>
      </c>
      <c r="V48" s="155">
        <v>4.46E-4</v>
      </c>
      <c r="W48" s="155">
        <v>8.6133588802085395E-3</v>
      </c>
      <c r="X48" s="155">
        <v>1.08154181079621E-3</v>
      </c>
    </row>
    <row r="49" spans="1:24">
      <c r="A49" s="4">
        <v>418</v>
      </c>
      <c r="B49" s="4">
        <v>418</v>
      </c>
      <c r="C49" s="4" t="s">
        <v>169</v>
      </c>
      <c r="D49" s="4" t="s">
        <v>1863</v>
      </c>
      <c r="E49" s="4" t="s">
        <v>1449</v>
      </c>
      <c r="F49" s="4" t="s">
        <v>1291</v>
      </c>
      <c r="G49" s="4" t="s">
        <v>1864</v>
      </c>
      <c r="H49" s="4" t="s">
        <v>321</v>
      </c>
      <c r="I49" s="4" t="s">
        <v>931</v>
      </c>
      <c r="J49" s="4" t="s">
        <v>30</v>
      </c>
      <c r="K49" s="4" t="s">
        <v>30</v>
      </c>
      <c r="L49" s="2" t="s">
        <v>327</v>
      </c>
      <c r="M49" s="2" t="s">
        <v>42</v>
      </c>
      <c r="N49" s="4" t="s">
        <v>446</v>
      </c>
      <c r="O49" s="4" t="s">
        <v>135</v>
      </c>
      <c r="P49" s="4" t="s">
        <v>34</v>
      </c>
      <c r="Q49" s="140">
        <v>303412</v>
      </c>
      <c r="R49" s="156">
        <v>1</v>
      </c>
      <c r="S49" s="158">
        <v>3644</v>
      </c>
      <c r="U49" s="140">
        <v>11056.333000000001</v>
      </c>
      <c r="V49" s="155">
        <v>2.0100000000000001E-4</v>
      </c>
      <c r="W49" s="155">
        <v>4.2673075473328E-2</v>
      </c>
      <c r="X49" s="155">
        <v>5.3582714898498703E-3</v>
      </c>
    </row>
    <row r="50" spans="1:24">
      <c r="A50" s="4">
        <v>418</v>
      </c>
      <c r="B50" s="4">
        <v>418</v>
      </c>
      <c r="C50" s="4" t="s">
        <v>1241</v>
      </c>
      <c r="D50" s="4" t="s">
        <v>1865</v>
      </c>
      <c r="E50" s="4" t="s">
        <v>1449</v>
      </c>
      <c r="F50" s="4" t="s">
        <v>1866</v>
      </c>
      <c r="G50" s="4" t="s">
        <v>1867</v>
      </c>
      <c r="H50" s="4" t="s">
        <v>321</v>
      </c>
      <c r="I50" s="4" t="s">
        <v>931</v>
      </c>
      <c r="J50" s="4" t="s">
        <v>30</v>
      </c>
      <c r="K50" s="4" t="s">
        <v>30</v>
      </c>
      <c r="L50" s="2" t="s">
        <v>327</v>
      </c>
      <c r="M50" s="2" t="s">
        <v>42</v>
      </c>
      <c r="N50" s="4" t="s">
        <v>443</v>
      </c>
      <c r="O50" s="4" t="s">
        <v>135</v>
      </c>
      <c r="P50" s="4" t="s">
        <v>34</v>
      </c>
      <c r="Q50" s="140">
        <v>50253</v>
      </c>
      <c r="R50" s="156">
        <v>1</v>
      </c>
      <c r="S50" s="158">
        <v>620.79999999999995</v>
      </c>
      <c r="U50" s="140">
        <v>311.971</v>
      </c>
      <c r="V50" s="155">
        <v>1.111E-3</v>
      </c>
      <c r="W50" s="155">
        <v>1.20408327483171E-3</v>
      </c>
      <c r="X50" s="155">
        <v>1.51191471703707E-4</v>
      </c>
    </row>
    <row r="51" spans="1:24">
      <c r="A51" s="4">
        <v>418</v>
      </c>
      <c r="B51" s="4">
        <v>418</v>
      </c>
      <c r="C51" s="4" t="s">
        <v>1868</v>
      </c>
      <c r="D51" s="4" t="s">
        <v>1869</v>
      </c>
      <c r="E51" s="4" t="s">
        <v>1449</v>
      </c>
      <c r="F51" s="4" t="s">
        <v>1870</v>
      </c>
      <c r="G51" s="4" t="s">
        <v>1871</v>
      </c>
      <c r="H51" s="4" t="s">
        <v>321</v>
      </c>
      <c r="I51" s="4" t="s">
        <v>931</v>
      </c>
      <c r="J51" s="4" t="s">
        <v>30</v>
      </c>
      <c r="K51" s="4" t="s">
        <v>30</v>
      </c>
      <c r="L51" s="2" t="s">
        <v>327</v>
      </c>
      <c r="M51" s="2" t="s">
        <v>42</v>
      </c>
      <c r="N51" s="4" t="s">
        <v>462</v>
      </c>
      <c r="O51" s="4" t="s">
        <v>135</v>
      </c>
      <c r="P51" s="4" t="s">
        <v>34</v>
      </c>
      <c r="Q51" s="140">
        <v>220274.72</v>
      </c>
      <c r="R51" s="156">
        <v>1</v>
      </c>
      <c r="S51" s="158">
        <v>954</v>
      </c>
      <c r="U51" s="140">
        <v>2101.4209999999998</v>
      </c>
      <c r="V51" s="155">
        <v>2.9500000000000001E-4</v>
      </c>
      <c r="W51" s="155">
        <v>8.1106536278911807E-3</v>
      </c>
      <c r="X51" s="155">
        <v>1.01841931045115E-3</v>
      </c>
    </row>
    <row r="52" spans="1:24">
      <c r="A52" s="4">
        <v>418</v>
      </c>
      <c r="B52" s="4">
        <v>418</v>
      </c>
      <c r="C52" s="4" t="s">
        <v>1872</v>
      </c>
      <c r="D52" s="4" t="s">
        <v>1873</v>
      </c>
      <c r="E52" s="4" t="s">
        <v>1449</v>
      </c>
      <c r="F52" s="4" t="s">
        <v>1874</v>
      </c>
      <c r="G52" s="4" t="s">
        <v>1875</v>
      </c>
      <c r="H52" s="4" t="s">
        <v>321</v>
      </c>
      <c r="I52" s="4" t="s">
        <v>931</v>
      </c>
      <c r="J52" s="4" t="s">
        <v>30</v>
      </c>
      <c r="K52" s="4" t="s">
        <v>30</v>
      </c>
      <c r="L52" s="2" t="s">
        <v>327</v>
      </c>
      <c r="M52" s="2" t="s">
        <v>42</v>
      </c>
      <c r="N52" s="4" t="s">
        <v>462</v>
      </c>
      <c r="O52" s="4" t="s">
        <v>135</v>
      </c>
      <c r="P52" s="4" t="s">
        <v>34</v>
      </c>
      <c r="Q52" s="140">
        <v>15992</v>
      </c>
      <c r="R52" s="156">
        <v>1</v>
      </c>
      <c r="S52" s="158">
        <v>9550</v>
      </c>
      <c r="U52" s="140">
        <v>1527.2360000000001</v>
      </c>
      <c r="V52" s="155">
        <v>4.37E-4</v>
      </c>
      <c r="W52" s="155">
        <v>5.8945271857419696E-3</v>
      </c>
      <c r="X52" s="155">
        <v>7.4015000360701602E-4</v>
      </c>
    </row>
    <row r="53" spans="1:24">
      <c r="A53" s="4">
        <v>418</v>
      </c>
      <c r="B53" s="4">
        <v>418</v>
      </c>
      <c r="C53" s="4" t="s">
        <v>1876</v>
      </c>
      <c r="D53" s="4" t="s">
        <v>1877</v>
      </c>
      <c r="E53" s="4" t="s">
        <v>1449</v>
      </c>
      <c r="F53" s="4" t="s">
        <v>1878</v>
      </c>
      <c r="G53" s="4" t="s">
        <v>1879</v>
      </c>
      <c r="H53" s="4" t="s">
        <v>321</v>
      </c>
      <c r="I53" s="4" t="s">
        <v>931</v>
      </c>
      <c r="J53" s="4" t="s">
        <v>30</v>
      </c>
      <c r="K53" s="4" t="s">
        <v>30</v>
      </c>
      <c r="L53" s="2" t="s">
        <v>327</v>
      </c>
      <c r="M53" s="2" t="s">
        <v>42</v>
      </c>
      <c r="N53" s="4" t="s">
        <v>479</v>
      </c>
      <c r="O53" s="4" t="s">
        <v>135</v>
      </c>
      <c r="P53" s="4" t="s">
        <v>34</v>
      </c>
      <c r="Q53" s="140">
        <v>6953</v>
      </c>
      <c r="R53" s="156">
        <v>1</v>
      </c>
      <c r="S53" s="158">
        <v>4432</v>
      </c>
      <c r="U53" s="140">
        <v>308.15699999999998</v>
      </c>
      <c r="V53" s="155">
        <v>1.4200000000000001E-4</v>
      </c>
      <c r="W53" s="155">
        <v>1.1893640394775901E-3</v>
      </c>
      <c r="X53" s="155">
        <v>1.49343241683359E-4</v>
      </c>
    </row>
    <row r="54" spans="1:24">
      <c r="A54" s="4">
        <v>418</v>
      </c>
      <c r="B54" s="4">
        <v>418</v>
      </c>
      <c r="C54" s="4" t="s">
        <v>1880</v>
      </c>
      <c r="D54" s="4" t="s">
        <v>1881</v>
      </c>
      <c r="E54" s="4" t="s">
        <v>1449</v>
      </c>
      <c r="F54" s="4" t="s">
        <v>1882</v>
      </c>
      <c r="G54" s="4" t="s">
        <v>1883</v>
      </c>
      <c r="H54" s="4" t="s">
        <v>321</v>
      </c>
      <c r="I54" s="4" t="s">
        <v>931</v>
      </c>
      <c r="J54" s="4" t="s">
        <v>30</v>
      </c>
      <c r="K54" s="4" t="s">
        <v>30</v>
      </c>
      <c r="L54" s="2" t="s">
        <v>327</v>
      </c>
      <c r="M54" s="2" t="s">
        <v>42</v>
      </c>
      <c r="N54" s="4" t="s">
        <v>457</v>
      </c>
      <c r="O54" s="4" t="s">
        <v>135</v>
      </c>
      <c r="P54" s="4" t="s">
        <v>34</v>
      </c>
      <c r="Q54" s="140">
        <v>478.3</v>
      </c>
      <c r="R54" s="156">
        <v>1</v>
      </c>
      <c r="S54" s="158">
        <v>15960</v>
      </c>
      <c r="U54" s="140">
        <v>76.337000000000003</v>
      </c>
      <c r="V54" s="155">
        <v>1.4200000000000001E-4</v>
      </c>
      <c r="W54" s="155">
        <v>2.9462940601798602E-4</v>
      </c>
      <c r="X54" s="155">
        <v>3.6995326182297698E-5</v>
      </c>
    </row>
    <row r="55" spans="1:24">
      <c r="A55" s="4">
        <v>418</v>
      </c>
      <c r="B55" s="4">
        <v>418</v>
      </c>
      <c r="C55" s="4" t="s">
        <v>1884</v>
      </c>
      <c r="D55" s="4" t="s">
        <v>1885</v>
      </c>
      <c r="E55" s="4" t="s">
        <v>1449</v>
      </c>
      <c r="F55" s="4" t="s">
        <v>1886</v>
      </c>
      <c r="G55" s="4" t="s">
        <v>1887</v>
      </c>
      <c r="H55" s="4" t="s">
        <v>321</v>
      </c>
      <c r="I55" s="4" t="s">
        <v>931</v>
      </c>
      <c r="J55" s="4" t="s">
        <v>30</v>
      </c>
      <c r="K55" s="4" t="s">
        <v>30</v>
      </c>
      <c r="L55" s="2" t="s">
        <v>327</v>
      </c>
      <c r="M55" s="2" t="s">
        <v>42</v>
      </c>
      <c r="N55" s="4" t="s">
        <v>474</v>
      </c>
      <c r="O55" s="4" t="s">
        <v>135</v>
      </c>
      <c r="P55" s="4" t="s">
        <v>34</v>
      </c>
      <c r="Q55" s="140">
        <v>31207</v>
      </c>
      <c r="R55" s="156">
        <v>1</v>
      </c>
      <c r="S55" s="158">
        <v>589.5</v>
      </c>
      <c r="U55" s="140">
        <v>183.965</v>
      </c>
      <c r="V55" s="155">
        <v>1.3320000000000001E-3</v>
      </c>
      <c r="W55" s="155">
        <v>7.1003319446027004E-4</v>
      </c>
      <c r="X55" s="155">
        <v>8.9155763453268197E-5</v>
      </c>
    </row>
    <row r="56" spans="1:24">
      <c r="A56" s="4">
        <v>418</v>
      </c>
      <c r="B56" s="4">
        <v>418</v>
      </c>
      <c r="C56" s="4" t="s">
        <v>1888</v>
      </c>
      <c r="D56" s="4" t="s">
        <v>1889</v>
      </c>
      <c r="E56" s="4" t="s">
        <v>1449</v>
      </c>
      <c r="F56" s="4" t="s">
        <v>1890</v>
      </c>
      <c r="G56" s="4" t="s">
        <v>1891</v>
      </c>
      <c r="H56" s="4" t="s">
        <v>321</v>
      </c>
      <c r="I56" s="4" t="s">
        <v>931</v>
      </c>
      <c r="J56" s="4" t="s">
        <v>30</v>
      </c>
      <c r="K56" s="4" t="s">
        <v>30</v>
      </c>
      <c r="L56" s="2" t="s">
        <v>327</v>
      </c>
      <c r="M56" s="2" t="s">
        <v>42</v>
      </c>
      <c r="N56" s="4" t="s">
        <v>446</v>
      </c>
      <c r="O56" s="4" t="s">
        <v>135</v>
      </c>
      <c r="P56" s="4" t="s">
        <v>34</v>
      </c>
      <c r="Q56" s="140">
        <v>51992.11</v>
      </c>
      <c r="R56" s="156">
        <v>1</v>
      </c>
      <c r="S56" s="158">
        <v>14550</v>
      </c>
      <c r="U56" s="140">
        <v>7564.8519999999999</v>
      </c>
      <c r="V56" s="155">
        <v>2.0100000000000001E-4</v>
      </c>
      <c r="W56" s="155">
        <v>2.9197338066668899E-2</v>
      </c>
      <c r="X56" s="155">
        <v>3.6661820692985799E-3</v>
      </c>
    </row>
    <row r="57" spans="1:24">
      <c r="A57" s="4">
        <v>418</v>
      </c>
      <c r="B57" s="4">
        <v>418</v>
      </c>
      <c r="C57" s="4" t="s">
        <v>1892</v>
      </c>
      <c r="D57" s="4" t="s">
        <v>1893</v>
      </c>
      <c r="E57" s="4" t="s">
        <v>1449</v>
      </c>
      <c r="F57" s="4" t="s">
        <v>1894</v>
      </c>
      <c r="G57" s="4" t="s">
        <v>1895</v>
      </c>
      <c r="H57" s="4" t="s">
        <v>321</v>
      </c>
      <c r="I57" s="4" t="s">
        <v>931</v>
      </c>
      <c r="J57" s="4" t="s">
        <v>30</v>
      </c>
      <c r="K57" s="4" t="s">
        <v>30</v>
      </c>
      <c r="L57" s="2" t="s">
        <v>327</v>
      </c>
      <c r="M57" s="2" t="s">
        <v>42</v>
      </c>
      <c r="N57" s="4" t="s">
        <v>475</v>
      </c>
      <c r="O57" s="4" t="s">
        <v>135</v>
      </c>
      <c r="P57" s="4" t="s">
        <v>34</v>
      </c>
      <c r="Q57" s="140">
        <v>12703</v>
      </c>
      <c r="R57" s="156">
        <v>1</v>
      </c>
      <c r="S57" s="158">
        <v>7125</v>
      </c>
      <c r="T57" s="139">
        <v>10.416</v>
      </c>
      <c r="U57" s="140">
        <v>915.505</v>
      </c>
      <c r="V57" s="155">
        <v>2.0000000000000001E-4</v>
      </c>
      <c r="W57" s="155">
        <v>3.5334881767018398E-3</v>
      </c>
      <c r="X57" s="155">
        <v>4.4368465940021202E-4</v>
      </c>
    </row>
    <row r="58" spans="1:24">
      <c r="A58" s="4">
        <v>418</v>
      </c>
      <c r="B58" s="4">
        <v>418</v>
      </c>
      <c r="C58" s="4" t="s">
        <v>1896</v>
      </c>
      <c r="D58" s="4" t="s">
        <v>1897</v>
      </c>
      <c r="E58" s="4" t="s">
        <v>1449</v>
      </c>
      <c r="F58" s="4" t="s">
        <v>1898</v>
      </c>
      <c r="G58" s="4" t="s">
        <v>1899</v>
      </c>
      <c r="H58" s="4" t="s">
        <v>321</v>
      </c>
      <c r="I58" s="4" t="s">
        <v>931</v>
      </c>
      <c r="J58" s="4" t="s">
        <v>30</v>
      </c>
      <c r="K58" s="4" t="s">
        <v>104</v>
      </c>
      <c r="L58" s="2" t="s">
        <v>327</v>
      </c>
      <c r="M58" s="2" t="s">
        <v>42</v>
      </c>
      <c r="N58" s="4" t="s">
        <v>472</v>
      </c>
      <c r="O58" s="4" t="s">
        <v>135</v>
      </c>
      <c r="P58" s="4" t="s">
        <v>34</v>
      </c>
      <c r="Q58" s="140">
        <v>33223</v>
      </c>
      <c r="R58" s="156">
        <v>1</v>
      </c>
      <c r="S58" s="158">
        <v>837.8</v>
      </c>
      <c r="T58" s="139">
        <v>6.0549999999999997</v>
      </c>
      <c r="U58" s="140">
        <v>284.39699999999999</v>
      </c>
      <c r="V58" s="155">
        <v>3.0299999999999999E-4</v>
      </c>
      <c r="W58" s="155">
        <v>1.0976601955087E-3</v>
      </c>
      <c r="X58" s="155">
        <v>1.37828390991258E-4</v>
      </c>
    </row>
    <row r="59" spans="1:24">
      <c r="A59" s="4">
        <v>418</v>
      </c>
      <c r="B59" s="4">
        <v>418</v>
      </c>
      <c r="C59" s="4" t="s">
        <v>1900</v>
      </c>
      <c r="D59" s="4" t="s">
        <v>1901</v>
      </c>
      <c r="E59" s="4" t="s">
        <v>1449</v>
      </c>
      <c r="F59" s="4" t="s">
        <v>1902</v>
      </c>
      <c r="G59" s="4" t="s">
        <v>1903</v>
      </c>
      <c r="H59" s="4" t="s">
        <v>321</v>
      </c>
      <c r="I59" s="4" t="s">
        <v>931</v>
      </c>
      <c r="J59" s="4" t="s">
        <v>30</v>
      </c>
      <c r="K59" s="4" t="s">
        <v>30</v>
      </c>
      <c r="L59" s="2" t="s">
        <v>327</v>
      </c>
      <c r="M59" s="2" t="s">
        <v>42</v>
      </c>
      <c r="N59" s="4" t="s">
        <v>462</v>
      </c>
      <c r="O59" s="4" t="s">
        <v>135</v>
      </c>
      <c r="P59" s="4" t="s">
        <v>34</v>
      </c>
      <c r="Q59" s="140">
        <v>10755</v>
      </c>
      <c r="R59" s="156">
        <v>1</v>
      </c>
      <c r="S59" s="158">
        <v>28210</v>
      </c>
      <c r="U59" s="140">
        <v>3033.9850000000001</v>
      </c>
      <c r="V59" s="155">
        <v>2.2599999999999999E-4</v>
      </c>
      <c r="W59" s="155">
        <v>1.1709984580573599E-2</v>
      </c>
      <c r="X59" s="155">
        <v>1.47037155931934E-3</v>
      </c>
    </row>
    <row r="60" spans="1:24">
      <c r="A60" s="4">
        <v>418</v>
      </c>
      <c r="B60" s="4">
        <v>418</v>
      </c>
      <c r="C60" s="4" t="s">
        <v>1904</v>
      </c>
      <c r="D60" s="4" t="s">
        <v>1905</v>
      </c>
      <c r="E60" s="4" t="s">
        <v>1449</v>
      </c>
      <c r="F60" s="4" t="s">
        <v>1906</v>
      </c>
      <c r="G60" s="4" t="s">
        <v>1907</v>
      </c>
      <c r="H60" s="4" t="s">
        <v>321</v>
      </c>
      <c r="I60" s="4" t="s">
        <v>931</v>
      </c>
      <c r="J60" s="4" t="s">
        <v>30</v>
      </c>
      <c r="K60" s="4" t="s">
        <v>30</v>
      </c>
      <c r="L60" s="2" t="s">
        <v>327</v>
      </c>
      <c r="M60" s="2" t="s">
        <v>42</v>
      </c>
      <c r="N60" s="4" t="s">
        <v>443</v>
      </c>
      <c r="O60" s="4" t="s">
        <v>135</v>
      </c>
      <c r="P60" s="4" t="s">
        <v>34</v>
      </c>
      <c r="Q60" s="140">
        <v>18121</v>
      </c>
      <c r="R60" s="156">
        <v>1</v>
      </c>
      <c r="S60" s="158">
        <v>10880</v>
      </c>
      <c r="U60" s="140">
        <v>1971.5650000000001</v>
      </c>
      <c r="V60" s="155">
        <v>2.92E-4</v>
      </c>
      <c r="W60" s="155">
        <v>7.6094606937316296E-3</v>
      </c>
      <c r="X60" s="155">
        <v>9.5548670528422899E-4</v>
      </c>
    </row>
    <row r="61" spans="1:24">
      <c r="A61" s="4">
        <v>418</v>
      </c>
      <c r="B61" s="4">
        <v>418</v>
      </c>
      <c r="C61" s="4" t="s">
        <v>1908</v>
      </c>
      <c r="D61" s="4" t="s">
        <v>1909</v>
      </c>
      <c r="E61" s="4" t="s">
        <v>1449</v>
      </c>
      <c r="F61" s="4" t="s">
        <v>1910</v>
      </c>
      <c r="G61" s="4" t="s">
        <v>1911</v>
      </c>
      <c r="H61" s="4" t="s">
        <v>321</v>
      </c>
      <c r="I61" s="4" t="s">
        <v>931</v>
      </c>
      <c r="J61" s="4" t="s">
        <v>30</v>
      </c>
      <c r="K61" s="4" t="s">
        <v>30</v>
      </c>
      <c r="L61" s="2" t="s">
        <v>327</v>
      </c>
      <c r="M61" s="2" t="s">
        <v>42</v>
      </c>
      <c r="N61" s="4" t="s">
        <v>474</v>
      </c>
      <c r="O61" s="4" t="s">
        <v>135</v>
      </c>
      <c r="P61" s="4" t="s">
        <v>34</v>
      </c>
      <c r="Q61" s="140">
        <v>317038</v>
      </c>
      <c r="R61" s="156">
        <v>1</v>
      </c>
      <c r="S61" s="158">
        <v>1049</v>
      </c>
      <c r="U61" s="140">
        <v>3325.7289999999998</v>
      </c>
      <c r="V61" s="155">
        <v>2.274E-3</v>
      </c>
      <c r="W61" s="155">
        <v>1.2835997686664101E-2</v>
      </c>
      <c r="X61" s="155">
        <v>1.61176010131306E-3</v>
      </c>
    </row>
    <row r="62" spans="1:24">
      <c r="A62" s="4">
        <v>418</v>
      </c>
      <c r="B62" s="4">
        <v>418</v>
      </c>
      <c r="C62" s="4" t="s">
        <v>1912</v>
      </c>
      <c r="D62" s="4" t="s">
        <v>1298</v>
      </c>
      <c r="E62" s="4" t="s">
        <v>312</v>
      </c>
      <c r="F62" s="4" t="s">
        <v>1913</v>
      </c>
      <c r="G62" s="4" t="s">
        <v>1914</v>
      </c>
      <c r="H62" s="4" t="s">
        <v>321</v>
      </c>
      <c r="I62" s="4" t="s">
        <v>931</v>
      </c>
      <c r="J62" s="4" t="s">
        <v>30</v>
      </c>
      <c r="K62" s="4" t="s">
        <v>104</v>
      </c>
      <c r="L62" s="2" t="s">
        <v>327</v>
      </c>
      <c r="M62" s="2" t="s">
        <v>42</v>
      </c>
      <c r="N62" s="4" t="s">
        <v>452</v>
      </c>
      <c r="O62" s="4" t="s">
        <v>135</v>
      </c>
      <c r="P62" s="4" t="s">
        <v>34</v>
      </c>
      <c r="Q62" s="140">
        <v>82222</v>
      </c>
      <c r="R62" s="156">
        <v>1</v>
      </c>
      <c r="S62" s="158">
        <v>5205</v>
      </c>
      <c r="U62" s="140">
        <v>4279.6549999999997</v>
      </c>
      <c r="V62" s="155">
        <v>8.2100000000000001E-4</v>
      </c>
      <c r="W62" s="155">
        <v>1.6517776776182099E-2</v>
      </c>
      <c r="X62" s="155">
        <v>2.07406500220122E-3</v>
      </c>
    </row>
    <row r="63" spans="1:24">
      <c r="A63" s="4">
        <v>418</v>
      </c>
      <c r="B63" s="4">
        <v>418</v>
      </c>
      <c r="C63" s="4" t="s">
        <v>1915</v>
      </c>
      <c r="D63" s="4" t="s">
        <v>1916</v>
      </c>
      <c r="E63" s="4" t="s">
        <v>1449</v>
      </c>
      <c r="F63" s="4" t="s">
        <v>1917</v>
      </c>
      <c r="G63" s="4" t="s">
        <v>1918</v>
      </c>
      <c r="H63" s="4" t="s">
        <v>321</v>
      </c>
      <c r="I63" s="4" t="s">
        <v>931</v>
      </c>
      <c r="J63" s="4" t="s">
        <v>30</v>
      </c>
      <c r="K63" s="4" t="s">
        <v>298</v>
      </c>
      <c r="L63" s="2" t="s">
        <v>327</v>
      </c>
      <c r="M63" s="2" t="s">
        <v>42</v>
      </c>
      <c r="N63" s="4" t="s">
        <v>456</v>
      </c>
      <c r="O63" s="4" t="s">
        <v>135</v>
      </c>
      <c r="P63" s="4" t="s">
        <v>34</v>
      </c>
      <c r="Q63" s="140">
        <v>8436</v>
      </c>
      <c r="R63" s="156">
        <v>1</v>
      </c>
      <c r="S63" s="158">
        <v>77890</v>
      </c>
      <c r="U63" s="140">
        <v>6570.8</v>
      </c>
      <c r="V63" s="155">
        <v>2.9E-4</v>
      </c>
      <c r="W63" s="155">
        <v>2.5360691857633101E-2</v>
      </c>
      <c r="X63" s="155">
        <v>3.1844311814028599E-3</v>
      </c>
    </row>
    <row r="64" spans="1:24">
      <c r="A64" s="4">
        <v>418</v>
      </c>
      <c r="B64" s="4">
        <v>418</v>
      </c>
      <c r="C64" s="4" t="s">
        <v>1919</v>
      </c>
      <c r="D64" s="4" t="s">
        <v>1920</v>
      </c>
      <c r="E64" s="4" t="s">
        <v>1449</v>
      </c>
      <c r="F64" s="4" t="s">
        <v>1921</v>
      </c>
      <c r="G64" s="4" t="s">
        <v>1922</v>
      </c>
      <c r="H64" s="4" t="s">
        <v>321</v>
      </c>
      <c r="I64" s="4" t="s">
        <v>931</v>
      </c>
      <c r="J64" s="4" t="s">
        <v>30</v>
      </c>
      <c r="K64" s="4" t="s">
        <v>30</v>
      </c>
      <c r="L64" s="2" t="s">
        <v>327</v>
      </c>
      <c r="M64" s="2" t="s">
        <v>42</v>
      </c>
      <c r="N64" s="4" t="s">
        <v>439</v>
      </c>
      <c r="O64" s="4" t="s">
        <v>135</v>
      </c>
      <c r="P64" s="4" t="s">
        <v>34</v>
      </c>
      <c r="Q64" s="140">
        <v>28180</v>
      </c>
      <c r="R64" s="156">
        <v>1</v>
      </c>
      <c r="S64" s="158">
        <v>8722</v>
      </c>
      <c r="U64" s="140">
        <v>2457.86</v>
      </c>
      <c r="V64" s="155">
        <v>7.9299999999999998E-4</v>
      </c>
      <c r="W64" s="155">
        <v>9.4863663709714007E-3</v>
      </c>
      <c r="X64" s="155">
        <v>1.1911615439955199E-3</v>
      </c>
    </row>
    <row r="65" spans="1:24">
      <c r="A65" s="4">
        <v>418</v>
      </c>
      <c r="B65" s="4">
        <v>418</v>
      </c>
      <c r="C65" s="4" t="s">
        <v>1923</v>
      </c>
      <c r="D65" s="4" t="s">
        <v>1924</v>
      </c>
      <c r="E65" s="4" t="s">
        <v>312</v>
      </c>
      <c r="F65" s="4" t="s">
        <v>1925</v>
      </c>
      <c r="G65" s="4" t="s">
        <v>1926</v>
      </c>
      <c r="H65" s="4" t="s">
        <v>321</v>
      </c>
      <c r="I65" s="4" t="s">
        <v>931</v>
      </c>
      <c r="J65" s="4" t="s">
        <v>30</v>
      </c>
      <c r="K65" s="4" t="s">
        <v>30</v>
      </c>
      <c r="L65" s="2" t="s">
        <v>327</v>
      </c>
      <c r="M65" s="2" t="s">
        <v>42</v>
      </c>
      <c r="N65" s="4" t="s">
        <v>452</v>
      </c>
      <c r="O65" s="4" t="s">
        <v>135</v>
      </c>
      <c r="P65" s="4" t="s">
        <v>34</v>
      </c>
      <c r="Q65" s="140">
        <v>251861</v>
      </c>
      <c r="R65" s="156">
        <v>1</v>
      </c>
      <c r="S65" s="158">
        <v>1025</v>
      </c>
      <c r="U65" s="140">
        <v>2581.5749999999998</v>
      </c>
      <c r="V65" s="155">
        <v>2.1499999999999999E-4</v>
      </c>
      <c r="W65" s="155">
        <v>9.9638598704873405E-3</v>
      </c>
      <c r="X65" s="155">
        <v>1.2511183147851899E-3</v>
      </c>
    </row>
    <row r="66" spans="1:24">
      <c r="A66" s="4">
        <v>418</v>
      </c>
      <c r="B66" s="4">
        <v>418</v>
      </c>
      <c r="C66" s="4" t="s">
        <v>1927</v>
      </c>
      <c r="D66" s="4" t="s">
        <v>1928</v>
      </c>
      <c r="E66" s="4" t="s">
        <v>1449</v>
      </c>
      <c r="F66" s="4" t="s">
        <v>1929</v>
      </c>
      <c r="G66" s="4" t="s">
        <v>1930</v>
      </c>
      <c r="H66" s="4" t="s">
        <v>321</v>
      </c>
      <c r="I66" s="4" t="s">
        <v>931</v>
      </c>
      <c r="J66" s="4" t="s">
        <v>30</v>
      </c>
      <c r="K66" s="4" t="s">
        <v>104</v>
      </c>
      <c r="L66" s="2" t="s">
        <v>327</v>
      </c>
      <c r="M66" s="2" t="s">
        <v>42</v>
      </c>
      <c r="N66" s="4" t="s">
        <v>479</v>
      </c>
      <c r="O66" s="4" t="s">
        <v>135</v>
      </c>
      <c r="P66" s="4" t="s">
        <v>34</v>
      </c>
      <c r="Q66" s="140">
        <v>12009</v>
      </c>
      <c r="R66" s="156">
        <v>1</v>
      </c>
      <c r="S66" s="158">
        <v>64880</v>
      </c>
      <c r="U66" s="140">
        <v>7791.4390000000003</v>
      </c>
      <c r="V66" s="155">
        <v>1.9100000000000001E-4</v>
      </c>
      <c r="W66" s="155">
        <v>3.00718750608653E-2</v>
      </c>
      <c r="X66" s="155">
        <v>3.7759938555559499E-3</v>
      </c>
    </row>
    <row r="67" spans="1:24">
      <c r="A67" s="4">
        <v>418</v>
      </c>
      <c r="B67" s="4">
        <v>418</v>
      </c>
      <c r="C67" s="4" t="s">
        <v>1931</v>
      </c>
      <c r="D67" s="4" t="s">
        <v>1932</v>
      </c>
      <c r="E67" s="4" t="s">
        <v>1449</v>
      </c>
      <c r="F67" s="4" t="s">
        <v>1931</v>
      </c>
      <c r="G67" s="4" t="s">
        <v>1933</v>
      </c>
      <c r="H67" s="4" t="s">
        <v>321</v>
      </c>
      <c r="I67" s="4" t="s">
        <v>931</v>
      </c>
      <c r="J67" s="4" t="s">
        <v>30</v>
      </c>
      <c r="K67" s="4" t="s">
        <v>30</v>
      </c>
      <c r="L67" s="2" t="s">
        <v>327</v>
      </c>
      <c r="M67" s="2" t="s">
        <v>42</v>
      </c>
      <c r="N67" s="4" t="s">
        <v>437</v>
      </c>
      <c r="O67" s="4" t="s">
        <v>135</v>
      </c>
      <c r="P67" s="4" t="s">
        <v>34</v>
      </c>
      <c r="Q67" s="140">
        <v>26930</v>
      </c>
      <c r="R67" s="156">
        <v>1</v>
      </c>
      <c r="S67" s="158">
        <v>3950</v>
      </c>
      <c r="U67" s="140">
        <v>1063.7349999999999</v>
      </c>
      <c r="V67" s="155">
        <v>3.3599999999999998E-4</v>
      </c>
      <c r="W67" s="155">
        <v>4.1055965652493998E-3</v>
      </c>
      <c r="X67" s="155">
        <v>5.1552180808133699E-4</v>
      </c>
    </row>
    <row r="68" spans="1:24">
      <c r="A68" s="4">
        <v>418</v>
      </c>
      <c r="B68" s="4">
        <v>418</v>
      </c>
      <c r="C68" s="4" t="s">
        <v>1934</v>
      </c>
      <c r="D68" s="4" t="s">
        <v>1935</v>
      </c>
      <c r="E68" s="4" t="s">
        <v>1449</v>
      </c>
      <c r="F68" s="4" t="s">
        <v>1936</v>
      </c>
      <c r="G68" s="4" t="s">
        <v>1937</v>
      </c>
      <c r="H68" s="4" t="s">
        <v>321</v>
      </c>
      <c r="I68" s="4" t="s">
        <v>931</v>
      </c>
      <c r="J68" s="4" t="s">
        <v>30</v>
      </c>
      <c r="K68" s="4" t="s">
        <v>298</v>
      </c>
      <c r="L68" s="2" t="s">
        <v>327</v>
      </c>
      <c r="M68" s="2" t="s">
        <v>42</v>
      </c>
      <c r="N68" s="4" t="s">
        <v>463</v>
      </c>
      <c r="O68" s="4" t="s">
        <v>135</v>
      </c>
      <c r="P68" s="4" t="s">
        <v>34</v>
      </c>
      <c r="Q68" s="140">
        <v>7838</v>
      </c>
      <c r="R68" s="156">
        <v>1</v>
      </c>
      <c r="S68" s="158">
        <v>5570</v>
      </c>
      <c r="U68" s="140">
        <v>436.577</v>
      </c>
      <c r="V68" s="155">
        <v>1.06E-4</v>
      </c>
      <c r="W68" s="155">
        <v>1.68501308072806E-3</v>
      </c>
      <c r="X68" s="155">
        <v>2.1157972445957199E-4</v>
      </c>
    </row>
    <row r="69" spans="1:24">
      <c r="A69" s="4">
        <v>418</v>
      </c>
      <c r="B69" s="4">
        <v>418</v>
      </c>
      <c r="C69" s="4" t="s">
        <v>1938</v>
      </c>
      <c r="D69" s="4" t="s">
        <v>1939</v>
      </c>
      <c r="E69" s="4" t="s">
        <v>1449</v>
      </c>
      <c r="F69" s="4" t="s">
        <v>1940</v>
      </c>
      <c r="G69" s="4" t="s">
        <v>1941</v>
      </c>
      <c r="H69" s="4" t="s">
        <v>321</v>
      </c>
      <c r="I69" s="4" t="s">
        <v>931</v>
      </c>
      <c r="J69" s="4" t="s">
        <v>30</v>
      </c>
      <c r="K69" s="4" t="s">
        <v>30</v>
      </c>
      <c r="L69" s="2" t="s">
        <v>327</v>
      </c>
      <c r="M69" s="2" t="s">
        <v>42</v>
      </c>
      <c r="N69" s="4" t="s">
        <v>479</v>
      </c>
      <c r="O69" s="4" t="s">
        <v>135</v>
      </c>
      <c r="P69" s="4" t="s">
        <v>34</v>
      </c>
      <c r="Q69" s="140">
        <v>240400</v>
      </c>
      <c r="R69" s="156">
        <v>1</v>
      </c>
      <c r="S69" s="158">
        <v>48</v>
      </c>
      <c r="U69" s="140">
        <v>115.392</v>
      </c>
      <c r="V69" s="155">
        <v>1.6119999999999999E-3</v>
      </c>
      <c r="W69" s="155">
        <v>4.4536750117017698E-4</v>
      </c>
      <c r="X69" s="155">
        <v>5.5922849655338597E-5</v>
      </c>
    </row>
    <row r="70" spans="1:24">
      <c r="A70" s="4">
        <v>418</v>
      </c>
      <c r="B70" s="4">
        <v>418</v>
      </c>
      <c r="C70" s="4" t="s">
        <v>1942</v>
      </c>
      <c r="D70" s="4" t="s">
        <v>1943</v>
      </c>
      <c r="E70" s="4" t="s">
        <v>1449</v>
      </c>
      <c r="F70" s="4" t="s">
        <v>1944</v>
      </c>
      <c r="G70" s="4" t="s">
        <v>1945</v>
      </c>
      <c r="H70" s="4" t="s">
        <v>321</v>
      </c>
      <c r="I70" s="4" t="s">
        <v>931</v>
      </c>
      <c r="J70" s="4" t="s">
        <v>30</v>
      </c>
      <c r="K70" s="4" t="s">
        <v>30</v>
      </c>
      <c r="L70" s="2" t="s">
        <v>327</v>
      </c>
      <c r="M70" s="2" t="s">
        <v>42</v>
      </c>
      <c r="N70" s="4" t="s">
        <v>462</v>
      </c>
      <c r="O70" s="4" t="s">
        <v>135</v>
      </c>
      <c r="P70" s="4" t="s">
        <v>34</v>
      </c>
      <c r="Q70" s="140">
        <v>216402</v>
      </c>
      <c r="R70" s="156">
        <v>1</v>
      </c>
      <c r="S70" s="158">
        <v>730.9</v>
      </c>
      <c r="U70" s="140">
        <v>1581.682</v>
      </c>
      <c r="V70" s="155">
        <v>9.9700000000000006E-4</v>
      </c>
      <c r="W70" s="155">
        <v>6.1046680625690096E-3</v>
      </c>
      <c r="X70" s="155">
        <v>7.6653647462334004E-4</v>
      </c>
    </row>
    <row r="71" spans="1:24">
      <c r="A71" s="4">
        <v>418</v>
      </c>
      <c r="B71" s="4">
        <v>418</v>
      </c>
      <c r="C71" s="4" t="s">
        <v>1946</v>
      </c>
      <c r="D71" s="4" t="s">
        <v>1947</v>
      </c>
      <c r="E71" s="4" t="s">
        <v>1449</v>
      </c>
      <c r="F71" s="4" t="s">
        <v>1948</v>
      </c>
      <c r="G71" s="4" t="s">
        <v>1949</v>
      </c>
      <c r="H71" s="4" t="s">
        <v>321</v>
      </c>
      <c r="I71" s="4" t="s">
        <v>931</v>
      </c>
      <c r="J71" s="4" t="s">
        <v>30</v>
      </c>
      <c r="K71" s="4" t="s">
        <v>30</v>
      </c>
      <c r="L71" s="2" t="s">
        <v>327</v>
      </c>
      <c r="M71" s="2" t="s">
        <v>42</v>
      </c>
      <c r="N71" s="4" t="s">
        <v>483</v>
      </c>
      <c r="O71" s="4" t="s">
        <v>135</v>
      </c>
      <c r="P71" s="4" t="s">
        <v>34</v>
      </c>
      <c r="Q71" s="140">
        <v>68280</v>
      </c>
      <c r="R71" s="156">
        <v>1</v>
      </c>
      <c r="S71" s="158">
        <v>1670</v>
      </c>
      <c r="U71" s="140">
        <v>1140.2760000000001</v>
      </c>
      <c r="V71" s="155">
        <v>4.1199999999999999E-4</v>
      </c>
      <c r="W71" s="155">
        <v>4.4010145656919498E-3</v>
      </c>
      <c r="X71" s="155">
        <v>5.5261615461722595E-4</v>
      </c>
    </row>
    <row r="72" spans="1:24">
      <c r="A72" s="4">
        <v>418</v>
      </c>
      <c r="B72" s="4">
        <v>418</v>
      </c>
      <c r="C72" s="4" t="s">
        <v>1950</v>
      </c>
      <c r="D72" s="4" t="s">
        <v>1951</v>
      </c>
      <c r="E72" s="4" t="s">
        <v>1449</v>
      </c>
      <c r="F72" s="4" t="s">
        <v>1952</v>
      </c>
      <c r="G72" s="4" t="s">
        <v>1953</v>
      </c>
      <c r="H72" s="4" t="s">
        <v>321</v>
      </c>
      <c r="I72" s="4" t="s">
        <v>931</v>
      </c>
      <c r="J72" s="4" t="s">
        <v>30</v>
      </c>
      <c r="K72" s="4" t="s">
        <v>30</v>
      </c>
      <c r="L72" s="2" t="s">
        <v>327</v>
      </c>
      <c r="M72" s="2" t="s">
        <v>42</v>
      </c>
      <c r="N72" s="4" t="s">
        <v>462</v>
      </c>
      <c r="O72" s="4" t="s">
        <v>135</v>
      </c>
      <c r="P72" s="4" t="s">
        <v>34</v>
      </c>
      <c r="Q72" s="140">
        <v>13325</v>
      </c>
      <c r="R72" s="156">
        <v>1</v>
      </c>
      <c r="S72" s="158">
        <v>25940</v>
      </c>
      <c r="U72" s="140">
        <v>3456.5050000000001</v>
      </c>
      <c r="V72" s="155">
        <v>1.1E-4</v>
      </c>
      <c r="W72" s="155">
        <v>1.33407428126059E-2</v>
      </c>
      <c r="X72" s="155">
        <v>1.6751387396693599E-3</v>
      </c>
    </row>
    <row r="73" spans="1:24">
      <c r="A73" s="4">
        <v>418</v>
      </c>
      <c r="B73" s="4">
        <v>418</v>
      </c>
      <c r="C73" s="4" t="s">
        <v>1954</v>
      </c>
      <c r="D73" s="4" t="s">
        <v>1955</v>
      </c>
      <c r="E73" s="4" t="s">
        <v>1449</v>
      </c>
      <c r="F73" s="4" t="s">
        <v>1956</v>
      </c>
      <c r="G73" s="4" t="s">
        <v>1957</v>
      </c>
      <c r="H73" s="4" t="s">
        <v>321</v>
      </c>
      <c r="I73" s="4" t="s">
        <v>931</v>
      </c>
      <c r="J73" s="4" t="s">
        <v>30</v>
      </c>
      <c r="K73" s="4" t="s">
        <v>30</v>
      </c>
      <c r="L73" s="2" t="s">
        <v>327</v>
      </c>
      <c r="M73" s="2" t="s">
        <v>42</v>
      </c>
      <c r="N73" s="4" t="s">
        <v>449</v>
      </c>
      <c r="O73" s="4" t="s">
        <v>135</v>
      </c>
      <c r="P73" s="4" t="s">
        <v>34</v>
      </c>
      <c r="Q73" s="140">
        <v>2864</v>
      </c>
      <c r="R73" s="156">
        <v>1</v>
      </c>
      <c r="S73" s="158">
        <v>9030</v>
      </c>
      <c r="U73" s="140">
        <v>258.61900000000003</v>
      </c>
      <c r="V73" s="155">
        <v>4.4700000000000002E-4</v>
      </c>
      <c r="W73" s="155">
        <v>9.981678700311141E-4</v>
      </c>
      <c r="X73" s="155">
        <v>1.2533557473294501E-4</v>
      </c>
    </row>
    <row r="74" spans="1:24">
      <c r="A74" s="4">
        <v>418</v>
      </c>
      <c r="B74" s="4">
        <v>418</v>
      </c>
      <c r="C74" s="4" t="s">
        <v>1958</v>
      </c>
      <c r="D74" s="4" t="s">
        <v>1959</v>
      </c>
      <c r="E74" s="4" t="s">
        <v>1449</v>
      </c>
      <c r="F74" s="4" t="s">
        <v>1960</v>
      </c>
      <c r="G74" s="4" t="s">
        <v>1961</v>
      </c>
      <c r="H74" s="4" t="s">
        <v>321</v>
      </c>
      <c r="I74" s="4" t="s">
        <v>931</v>
      </c>
      <c r="J74" s="4" t="s">
        <v>30</v>
      </c>
      <c r="K74" s="4" t="s">
        <v>30</v>
      </c>
      <c r="L74" s="2" t="s">
        <v>327</v>
      </c>
      <c r="M74" s="2" t="s">
        <v>42</v>
      </c>
      <c r="N74" s="4" t="s">
        <v>454</v>
      </c>
      <c r="O74" s="4" t="s">
        <v>135</v>
      </c>
      <c r="P74" s="4" t="s">
        <v>34</v>
      </c>
      <c r="Q74" s="140">
        <v>141173</v>
      </c>
      <c r="R74" s="156">
        <v>1</v>
      </c>
      <c r="S74" s="158">
        <v>1074</v>
      </c>
      <c r="U74" s="140">
        <v>1516.1980000000001</v>
      </c>
      <c r="V74" s="155">
        <v>1.3209999999999999E-3</v>
      </c>
      <c r="W74" s="155">
        <v>5.8519249466736896E-3</v>
      </c>
      <c r="X74" s="155">
        <v>7.3480062673479999E-4</v>
      </c>
    </row>
    <row r="75" spans="1:24">
      <c r="A75" s="4">
        <v>418</v>
      </c>
      <c r="B75" s="4">
        <v>418</v>
      </c>
      <c r="C75" s="4" t="s">
        <v>1962</v>
      </c>
      <c r="D75" s="4" t="s">
        <v>1963</v>
      </c>
      <c r="E75" s="4" t="s">
        <v>1449</v>
      </c>
      <c r="F75" s="4" t="s">
        <v>1964</v>
      </c>
      <c r="G75" s="4" t="s">
        <v>1965</v>
      </c>
      <c r="H75" s="4" t="s">
        <v>321</v>
      </c>
      <c r="I75" s="4" t="s">
        <v>931</v>
      </c>
      <c r="J75" s="4" t="s">
        <v>30</v>
      </c>
      <c r="K75" s="4" t="s">
        <v>30</v>
      </c>
      <c r="L75" s="2" t="s">
        <v>327</v>
      </c>
      <c r="M75" s="2" t="s">
        <v>42</v>
      </c>
      <c r="N75" s="4" t="s">
        <v>446</v>
      </c>
      <c r="O75" s="4" t="s">
        <v>135</v>
      </c>
      <c r="P75" s="4" t="s">
        <v>34</v>
      </c>
      <c r="Q75" s="140">
        <v>391804</v>
      </c>
      <c r="R75" s="156">
        <v>1</v>
      </c>
      <c r="S75" s="158">
        <v>3729</v>
      </c>
      <c r="U75" s="140">
        <v>14610.370999999999</v>
      </c>
      <c r="V75" s="155">
        <v>2.9399999999999999E-4</v>
      </c>
      <c r="W75" s="155">
        <v>5.6390256644291002E-2</v>
      </c>
      <c r="X75" s="155">
        <v>7.0806779481192399E-3</v>
      </c>
    </row>
    <row r="76" spans="1:24">
      <c r="A76" s="4">
        <v>418</v>
      </c>
      <c r="B76" s="4">
        <v>418</v>
      </c>
      <c r="C76" s="4" t="s">
        <v>1966</v>
      </c>
      <c r="D76" s="4" t="s">
        <v>1967</v>
      </c>
      <c r="E76" s="4" t="s">
        <v>1449</v>
      </c>
      <c r="F76" s="4" t="s">
        <v>1968</v>
      </c>
      <c r="G76" s="4" t="s">
        <v>1969</v>
      </c>
      <c r="H76" s="4" t="s">
        <v>321</v>
      </c>
      <c r="I76" s="4" t="s">
        <v>931</v>
      </c>
      <c r="J76" s="4" t="s">
        <v>30</v>
      </c>
      <c r="K76" s="4" t="s">
        <v>30</v>
      </c>
      <c r="L76" s="2" t="s">
        <v>327</v>
      </c>
      <c r="M76" s="2" t="s">
        <v>42</v>
      </c>
      <c r="N76" s="4" t="s">
        <v>474</v>
      </c>
      <c r="O76" s="4" t="s">
        <v>135</v>
      </c>
      <c r="P76" s="4" t="s">
        <v>34</v>
      </c>
      <c r="Q76" s="140">
        <v>1924</v>
      </c>
      <c r="R76" s="156">
        <v>1</v>
      </c>
      <c r="S76" s="158">
        <v>28150</v>
      </c>
      <c r="U76" s="140">
        <v>541.60599999999999</v>
      </c>
      <c r="V76" s="155">
        <v>1.3899999999999999E-4</v>
      </c>
      <c r="W76" s="155">
        <v>2.0903850426266602E-3</v>
      </c>
      <c r="X76" s="155">
        <v>2.6248050913780298E-4</v>
      </c>
    </row>
    <row r="77" spans="1:24">
      <c r="A77" s="4">
        <v>418</v>
      </c>
      <c r="B77" s="4">
        <v>418</v>
      </c>
      <c r="C77" s="4" t="s">
        <v>1970</v>
      </c>
      <c r="D77" s="4" t="s">
        <v>1971</v>
      </c>
      <c r="E77" s="4" t="s">
        <v>1449</v>
      </c>
      <c r="F77" s="4" t="s">
        <v>1972</v>
      </c>
      <c r="G77" s="4" t="s">
        <v>1973</v>
      </c>
      <c r="H77" s="4" t="s">
        <v>321</v>
      </c>
      <c r="I77" s="4" t="s">
        <v>931</v>
      </c>
      <c r="J77" s="4" t="s">
        <v>30</v>
      </c>
      <c r="K77" s="4" t="s">
        <v>30</v>
      </c>
      <c r="L77" s="2" t="s">
        <v>327</v>
      </c>
      <c r="M77" s="2" t="s">
        <v>42</v>
      </c>
      <c r="N77" s="4" t="s">
        <v>475</v>
      </c>
      <c r="O77" s="4" t="s">
        <v>135</v>
      </c>
      <c r="P77" s="4" t="s">
        <v>34</v>
      </c>
      <c r="Q77" s="140">
        <v>5887</v>
      </c>
      <c r="R77" s="156">
        <v>1</v>
      </c>
      <c r="S77" s="158">
        <v>29830</v>
      </c>
      <c r="U77" s="140">
        <v>1756.0920000000001</v>
      </c>
      <c r="V77" s="155">
        <v>3.8400000000000001E-4</v>
      </c>
      <c r="W77" s="155">
        <v>6.7778212562542399E-3</v>
      </c>
      <c r="X77" s="155">
        <v>8.5106137764513897E-4</v>
      </c>
    </row>
    <row r="78" spans="1:24">
      <c r="A78" s="4">
        <v>418</v>
      </c>
      <c r="B78" s="4">
        <v>418</v>
      </c>
      <c r="C78" s="4" t="s">
        <v>1974</v>
      </c>
      <c r="D78" s="4" t="s">
        <v>1975</v>
      </c>
      <c r="E78" s="4" t="s">
        <v>1449</v>
      </c>
      <c r="F78" s="4" t="s">
        <v>1976</v>
      </c>
      <c r="G78" s="4" t="s">
        <v>1977</v>
      </c>
      <c r="H78" s="4" t="s">
        <v>321</v>
      </c>
      <c r="I78" s="4" t="s">
        <v>931</v>
      </c>
      <c r="J78" s="4" t="s">
        <v>30</v>
      </c>
      <c r="K78" s="4" t="s">
        <v>30</v>
      </c>
      <c r="L78" s="2" t="s">
        <v>327</v>
      </c>
      <c r="M78" s="2" t="s">
        <v>42</v>
      </c>
      <c r="N78" s="4" t="s">
        <v>438</v>
      </c>
      <c r="O78" s="4" t="s">
        <v>135</v>
      </c>
      <c r="P78" s="4" t="s">
        <v>34</v>
      </c>
      <c r="Q78" s="140">
        <v>2829</v>
      </c>
      <c r="R78" s="156">
        <v>1</v>
      </c>
      <c r="S78" s="158">
        <v>5597</v>
      </c>
      <c r="U78" s="140">
        <v>158.339</v>
      </c>
      <c r="V78" s="155">
        <v>2.2599999999999999E-4</v>
      </c>
      <c r="W78" s="155">
        <v>6.1112644434241402E-4</v>
      </c>
      <c r="X78" s="155">
        <v>7.6736475332320398E-5</v>
      </c>
    </row>
    <row r="79" spans="1:24">
      <c r="A79" s="4">
        <v>418</v>
      </c>
      <c r="B79" s="4">
        <v>418</v>
      </c>
      <c r="C79" s="4" t="s">
        <v>1978</v>
      </c>
      <c r="D79" s="4" t="s">
        <v>1979</v>
      </c>
      <c r="E79" s="4" t="s">
        <v>1449</v>
      </c>
      <c r="F79" s="4" t="s">
        <v>1980</v>
      </c>
      <c r="G79" s="4" t="s">
        <v>1981</v>
      </c>
      <c r="H79" s="4" t="s">
        <v>321</v>
      </c>
      <c r="I79" s="4" t="s">
        <v>931</v>
      </c>
      <c r="J79" s="4" t="s">
        <v>30</v>
      </c>
      <c r="K79" s="4" t="s">
        <v>30</v>
      </c>
      <c r="L79" s="2" t="s">
        <v>327</v>
      </c>
      <c r="M79" s="2" t="s">
        <v>42</v>
      </c>
      <c r="N79" s="4" t="s">
        <v>438</v>
      </c>
      <c r="O79" s="4" t="s">
        <v>135</v>
      </c>
      <c r="P79" s="4" t="s">
        <v>34</v>
      </c>
      <c r="Q79" s="140">
        <v>2829</v>
      </c>
      <c r="R79" s="156">
        <v>1</v>
      </c>
      <c r="S79" s="158">
        <v>39190</v>
      </c>
      <c r="T79" s="139">
        <v>62.253999999999998</v>
      </c>
      <c r="U79" s="140">
        <v>1170.9390000000001</v>
      </c>
      <c r="V79" s="155">
        <v>2.6499999999999999E-4</v>
      </c>
      <c r="W79" s="155">
        <v>4.5193604655648202E-3</v>
      </c>
      <c r="X79" s="155">
        <v>5.6747633177098604E-4</v>
      </c>
    </row>
    <row r="80" spans="1:24">
      <c r="A80" s="4">
        <v>418</v>
      </c>
      <c r="B80" s="4">
        <v>418</v>
      </c>
      <c r="C80" s="4" t="s">
        <v>1982</v>
      </c>
      <c r="D80" s="4" t="s">
        <v>1983</v>
      </c>
      <c r="E80" s="4" t="s">
        <v>1449</v>
      </c>
      <c r="F80" s="4" t="s">
        <v>1984</v>
      </c>
      <c r="G80" s="4" t="s">
        <v>1985</v>
      </c>
      <c r="H80" s="4" t="s">
        <v>321</v>
      </c>
      <c r="I80" s="4" t="s">
        <v>931</v>
      </c>
      <c r="J80" s="4" t="s">
        <v>30</v>
      </c>
      <c r="K80" s="4" t="s">
        <v>30</v>
      </c>
      <c r="L80" s="2" t="s">
        <v>327</v>
      </c>
      <c r="M80" s="2" t="s">
        <v>42</v>
      </c>
      <c r="N80" s="4" t="s">
        <v>446</v>
      </c>
      <c r="O80" s="4" t="s">
        <v>135</v>
      </c>
      <c r="P80" s="4" t="s">
        <v>34</v>
      </c>
      <c r="Q80" s="140">
        <v>7884</v>
      </c>
      <c r="R80" s="156">
        <v>1</v>
      </c>
      <c r="S80" s="158">
        <v>16370</v>
      </c>
      <c r="U80" s="140">
        <v>1290.6110000000001</v>
      </c>
      <c r="V80" s="155">
        <v>2.22E-4</v>
      </c>
      <c r="W80" s="155">
        <v>4.9812474606493002E-3</v>
      </c>
      <c r="X80" s="155">
        <v>6.2547346204205E-4</v>
      </c>
    </row>
    <row r="81" spans="1:24">
      <c r="A81" s="4">
        <v>418</v>
      </c>
      <c r="B81" s="4">
        <v>418</v>
      </c>
      <c r="C81" s="4" t="s">
        <v>1986</v>
      </c>
      <c r="D81" s="4" t="s">
        <v>1987</v>
      </c>
      <c r="E81" s="4" t="s">
        <v>1449</v>
      </c>
      <c r="F81" s="4" t="s">
        <v>1988</v>
      </c>
      <c r="G81" s="4" t="s">
        <v>1989</v>
      </c>
      <c r="H81" s="4" t="s">
        <v>321</v>
      </c>
      <c r="I81" s="4" t="s">
        <v>931</v>
      </c>
      <c r="J81" s="4" t="s">
        <v>30</v>
      </c>
      <c r="K81" s="4" t="s">
        <v>30</v>
      </c>
      <c r="L81" s="2" t="s">
        <v>327</v>
      </c>
      <c r="M81" s="2" t="s">
        <v>42</v>
      </c>
      <c r="N81" s="4" t="s">
        <v>458</v>
      </c>
      <c r="O81" s="4" t="s">
        <v>135</v>
      </c>
      <c r="P81" s="4" t="s">
        <v>34</v>
      </c>
      <c r="Q81" s="140">
        <v>68800</v>
      </c>
      <c r="R81" s="156">
        <v>1</v>
      </c>
      <c r="S81" s="158">
        <v>402.3</v>
      </c>
      <c r="U81" s="140">
        <v>276.78199999999998</v>
      </c>
      <c r="V81" s="155">
        <v>1.3730000000000001E-3</v>
      </c>
      <c r="W81" s="155">
        <v>1.06827064142995E-3</v>
      </c>
      <c r="X81" s="155">
        <v>1.3413807319782799E-4</v>
      </c>
    </row>
    <row r="82" spans="1:24">
      <c r="A82" s="4">
        <v>418</v>
      </c>
      <c r="B82" s="4">
        <v>418</v>
      </c>
      <c r="C82" s="4" t="s">
        <v>1990</v>
      </c>
      <c r="D82" s="4" t="s">
        <v>1991</v>
      </c>
      <c r="E82" s="4" t="s">
        <v>1449</v>
      </c>
      <c r="F82" s="4" t="s">
        <v>1992</v>
      </c>
      <c r="G82" s="4" t="s">
        <v>1993</v>
      </c>
      <c r="H82" s="4" t="s">
        <v>321</v>
      </c>
      <c r="I82" s="4" t="s">
        <v>931</v>
      </c>
      <c r="J82" s="4" t="s">
        <v>30</v>
      </c>
      <c r="K82" s="4" t="s">
        <v>30</v>
      </c>
      <c r="L82" s="2" t="s">
        <v>327</v>
      </c>
      <c r="M82" s="2" t="s">
        <v>42</v>
      </c>
      <c r="N82" s="4" t="s">
        <v>483</v>
      </c>
      <c r="O82" s="4" t="s">
        <v>135</v>
      </c>
      <c r="P82" s="4" t="s">
        <v>34</v>
      </c>
      <c r="Q82" s="140">
        <v>100384</v>
      </c>
      <c r="R82" s="156">
        <v>1</v>
      </c>
      <c r="S82" s="158">
        <v>1606</v>
      </c>
      <c r="U82" s="140">
        <v>1612.1669999999999</v>
      </c>
      <c r="V82" s="155">
        <v>5.3899999999999998E-4</v>
      </c>
      <c r="W82" s="155">
        <v>6.2223274236837996E-3</v>
      </c>
      <c r="X82" s="155">
        <v>7.8131044610728903E-4</v>
      </c>
    </row>
    <row r="83" spans="1:24">
      <c r="A83" s="4">
        <v>418</v>
      </c>
      <c r="B83" s="4">
        <v>418</v>
      </c>
      <c r="C83" s="4" t="s">
        <v>1994</v>
      </c>
      <c r="D83" s="4" t="s">
        <v>1458</v>
      </c>
      <c r="E83" s="4" t="s">
        <v>1449</v>
      </c>
      <c r="F83" s="4" t="s">
        <v>1995</v>
      </c>
      <c r="G83" s="4" t="s">
        <v>1996</v>
      </c>
      <c r="H83" s="4" t="s">
        <v>321</v>
      </c>
      <c r="I83" s="4" t="s">
        <v>931</v>
      </c>
      <c r="J83" s="4" t="s">
        <v>30</v>
      </c>
      <c r="K83" s="4" t="s">
        <v>30</v>
      </c>
      <c r="L83" s="2" t="s">
        <v>327</v>
      </c>
      <c r="M83" s="2" t="s">
        <v>42</v>
      </c>
      <c r="N83" s="4" t="s">
        <v>445</v>
      </c>
      <c r="O83" s="4" t="s">
        <v>135</v>
      </c>
      <c r="P83" s="4" t="s">
        <v>34</v>
      </c>
      <c r="Q83" s="140">
        <v>161956</v>
      </c>
      <c r="R83" s="156">
        <v>1</v>
      </c>
      <c r="S83" s="158">
        <v>185.7</v>
      </c>
      <c r="U83" s="140">
        <v>300.75200000000001</v>
      </c>
      <c r="V83" s="155">
        <v>9.1170000000000001E-3</v>
      </c>
      <c r="W83" s="155">
        <v>1.1607849483434201E-3</v>
      </c>
      <c r="X83" s="155">
        <v>1.4575469017795399E-4</v>
      </c>
    </row>
    <row r="84" spans="1:24">
      <c r="A84" s="4">
        <v>418</v>
      </c>
      <c r="B84" s="4">
        <v>418</v>
      </c>
      <c r="C84" s="4" t="s">
        <v>1997</v>
      </c>
      <c r="D84" s="4" t="s">
        <v>1998</v>
      </c>
      <c r="E84" s="4" t="s">
        <v>1449</v>
      </c>
      <c r="F84" s="4" t="s">
        <v>1999</v>
      </c>
      <c r="G84" s="4" t="s">
        <v>2000</v>
      </c>
      <c r="H84" s="4" t="s">
        <v>321</v>
      </c>
      <c r="I84" s="4" t="s">
        <v>931</v>
      </c>
      <c r="J84" s="4" t="s">
        <v>30</v>
      </c>
      <c r="K84" s="4" t="s">
        <v>30</v>
      </c>
      <c r="L84" s="2" t="s">
        <v>327</v>
      </c>
      <c r="M84" s="2" t="s">
        <v>42</v>
      </c>
      <c r="N84" s="4" t="s">
        <v>461</v>
      </c>
      <c r="O84" s="4" t="s">
        <v>135</v>
      </c>
      <c r="P84" s="4" t="s">
        <v>34</v>
      </c>
      <c r="Q84" s="140">
        <v>431000</v>
      </c>
      <c r="R84" s="156">
        <v>1</v>
      </c>
      <c r="S84" s="158">
        <v>551.79999999999995</v>
      </c>
      <c r="U84" s="140">
        <v>2378.2579999999998</v>
      </c>
      <c r="V84" s="155">
        <v>1.4989999999999999E-3</v>
      </c>
      <c r="W84" s="155">
        <v>9.1791356644999999E-3</v>
      </c>
      <c r="X84" s="155">
        <v>1.15258392761722E-3</v>
      </c>
    </row>
    <row r="85" spans="1:24">
      <c r="A85" s="4">
        <v>418</v>
      </c>
      <c r="B85" s="4">
        <v>418</v>
      </c>
      <c r="C85" s="4" t="s">
        <v>2001</v>
      </c>
      <c r="D85" s="4" t="s">
        <v>2002</v>
      </c>
      <c r="E85" s="4" t="s">
        <v>1449</v>
      </c>
      <c r="F85" s="4" t="s">
        <v>2003</v>
      </c>
      <c r="G85" s="4" t="s">
        <v>2004</v>
      </c>
      <c r="H85" s="4" t="s">
        <v>321</v>
      </c>
      <c r="I85" s="4" t="s">
        <v>931</v>
      </c>
      <c r="J85" s="4" t="s">
        <v>30</v>
      </c>
      <c r="K85" s="4" t="s">
        <v>30</v>
      </c>
      <c r="L85" s="2" t="s">
        <v>327</v>
      </c>
      <c r="M85" s="2" t="s">
        <v>42</v>
      </c>
      <c r="N85" s="4" t="s">
        <v>442</v>
      </c>
      <c r="O85" s="4" t="s">
        <v>135</v>
      </c>
      <c r="P85" s="4" t="s">
        <v>34</v>
      </c>
      <c r="Q85" s="140">
        <v>21693</v>
      </c>
      <c r="R85" s="156">
        <v>1</v>
      </c>
      <c r="S85" s="158">
        <v>1999</v>
      </c>
      <c r="U85" s="140">
        <v>433.64299999999997</v>
      </c>
      <c r="V85" s="155">
        <v>3.77E-4</v>
      </c>
      <c r="W85" s="155">
        <v>1.67369081466362E-3</v>
      </c>
      <c r="X85" s="155">
        <v>2.1015803701894E-4</v>
      </c>
    </row>
    <row r="86" spans="1:24">
      <c r="A86" s="4">
        <v>418</v>
      </c>
      <c r="B86" s="4">
        <v>418</v>
      </c>
      <c r="C86" s="4" t="s">
        <v>2005</v>
      </c>
      <c r="D86" s="4" t="s">
        <v>2006</v>
      </c>
      <c r="E86" s="4" t="s">
        <v>1449</v>
      </c>
      <c r="F86" s="4" t="s">
        <v>2007</v>
      </c>
      <c r="G86" s="4" t="s">
        <v>2008</v>
      </c>
      <c r="H86" s="4" t="s">
        <v>321</v>
      </c>
      <c r="I86" s="4" t="s">
        <v>931</v>
      </c>
      <c r="J86" s="4" t="s">
        <v>30</v>
      </c>
      <c r="K86" s="4" t="s">
        <v>298</v>
      </c>
      <c r="L86" s="2" t="s">
        <v>327</v>
      </c>
      <c r="M86" s="2" t="s">
        <v>42</v>
      </c>
      <c r="N86" s="4" t="s">
        <v>456</v>
      </c>
      <c r="O86" s="4" t="s">
        <v>135</v>
      </c>
      <c r="P86" s="4" t="s">
        <v>34</v>
      </c>
      <c r="Q86" s="140">
        <v>6641</v>
      </c>
      <c r="R86" s="156">
        <v>1</v>
      </c>
      <c r="S86" s="158">
        <v>29980</v>
      </c>
      <c r="U86" s="140">
        <v>1990.972</v>
      </c>
      <c r="V86" s="155">
        <v>1.4999999999999999E-4</v>
      </c>
      <c r="W86" s="155">
        <v>7.6843640414091998E-3</v>
      </c>
      <c r="X86" s="155">
        <v>9.6489199112086599E-4</v>
      </c>
    </row>
    <row r="87" spans="1:24">
      <c r="A87" s="4">
        <v>418</v>
      </c>
      <c r="B87" s="4">
        <v>418</v>
      </c>
      <c r="C87" s="4" t="s">
        <v>2009</v>
      </c>
      <c r="D87" s="4" t="s">
        <v>2010</v>
      </c>
      <c r="E87" s="4" t="s">
        <v>314</v>
      </c>
      <c r="F87" s="4" t="s">
        <v>2011</v>
      </c>
      <c r="G87" s="4" t="s">
        <v>2012</v>
      </c>
      <c r="H87" s="4" t="s">
        <v>321</v>
      </c>
      <c r="I87" s="4" t="s">
        <v>931</v>
      </c>
      <c r="J87" s="4" t="s">
        <v>30</v>
      </c>
      <c r="K87" s="4" t="s">
        <v>30</v>
      </c>
      <c r="L87" s="2" t="s">
        <v>327</v>
      </c>
      <c r="M87" s="2" t="s">
        <v>42</v>
      </c>
      <c r="N87" s="4" t="s">
        <v>449</v>
      </c>
      <c r="O87" s="4" t="s">
        <v>135</v>
      </c>
      <c r="P87" s="4" t="s">
        <v>34</v>
      </c>
      <c r="Q87" s="140">
        <v>5722</v>
      </c>
      <c r="R87" s="156">
        <v>1</v>
      </c>
      <c r="S87" s="158">
        <v>10500</v>
      </c>
      <c r="U87" s="140">
        <v>600.80999999999995</v>
      </c>
      <c r="V87" s="155">
        <v>1.08E-4</v>
      </c>
      <c r="W87" s="155">
        <v>2.31888907704221E-3</v>
      </c>
      <c r="X87" s="155">
        <v>2.9117276155560202E-4</v>
      </c>
    </row>
    <row r="88" spans="1:24">
      <c r="A88" s="4">
        <v>418</v>
      </c>
      <c r="B88" s="4">
        <v>418</v>
      </c>
      <c r="C88" s="4" t="s">
        <v>2013</v>
      </c>
      <c r="D88" s="4" t="s">
        <v>2014</v>
      </c>
      <c r="E88" s="4" t="s">
        <v>1449</v>
      </c>
      <c r="F88" s="4" t="s">
        <v>2015</v>
      </c>
      <c r="G88" s="4" t="s">
        <v>2016</v>
      </c>
      <c r="H88" s="4" t="s">
        <v>321</v>
      </c>
      <c r="I88" s="4" t="s">
        <v>931</v>
      </c>
      <c r="J88" s="4" t="s">
        <v>30</v>
      </c>
      <c r="K88" s="4" t="s">
        <v>30</v>
      </c>
      <c r="L88" s="2" t="s">
        <v>327</v>
      </c>
      <c r="M88" s="2" t="s">
        <v>42</v>
      </c>
      <c r="N88" s="4" t="s">
        <v>462</v>
      </c>
      <c r="O88" s="4" t="s">
        <v>135</v>
      </c>
      <c r="P88" s="4" t="s">
        <v>34</v>
      </c>
      <c r="Q88" s="140">
        <v>1089</v>
      </c>
      <c r="R88" s="156">
        <v>1</v>
      </c>
      <c r="S88" s="158">
        <v>29130</v>
      </c>
      <c r="U88" s="140">
        <v>317.226</v>
      </c>
      <c r="V88" s="155">
        <v>8.8999999999999995E-5</v>
      </c>
      <c r="W88" s="155">
        <v>1.2243657906610499E-3</v>
      </c>
      <c r="X88" s="155">
        <v>1.5373825852667001E-4</v>
      </c>
    </row>
    <row r="89" spans="1:24">
      <c r="A89" s="4">
        <v>418</v>
      </c>
      <c r="B89" s="4">
        <v>418</v>
      </c>
      <c r="C89" s="4" t="s">
        <v>2017</v>
      </c>
      <c r="D89" s="4" t="s">
        <v>2018</v>
      </c>
      <c r="E89" s="4" t="s">
        <v>1449</v>
      </c>
      <c r="F89" s="4" t="s">
        <v>2019</v>
      </c>
      <c r="G89" s="4" t="s">
        <v>2020</v>
      </c>
      <c r="H89" s="4" t="s">
        <v>321</v>
      </c>
      <c r="I89" s="4" t="s">
        <v>931</v>
      </c>
      <c r="J89" s="4" t="s">
        <v>30</v>
      </c>
      <c r="K89" s="4" t="s">
        <v>30</v>
      </c>
      <c r="L89" s="2" t="s">
        <v>327</v>
      </c>
      <c r="M89" s="2" t="s">
        <v>42</v>
      </c>
      <c r="N89" s="4" t="s">
        <v>462</v>
      </c>
      <c r="O89" s="4" t="s">
        <v>135</v>
      </c>
      <c r="P89" s="4" t="s">
        <v>34</v>
      </c>
      <c r="Q89" s="140">
        <v>56581</v>
      </c>
      <c r="R89" s="156">
        <v>1</v>
      </c>
      <c r="S89" s="158">
        <v>1513</v>
      </c>
      <c r="U89" s="140">
        <v>856.07100000000003</v>
      </c>
      <c r="V89" s="155">
        <v>2.9100000000000003E-4</v>
      </c>
      <c r="W89" s="155">
        <v>3.30409380868283E-3</v>
      </c>
      <c r="X89" s="155">
        <v>4.1488061168500501E-4</v>
      </c>
    </row>
    <row r="90" spans="1:24">
      <c r="A90" s="4">
        <v>418</v>
      </c>
      <c r="B90" s="4">
        <v>418</v>
      </c>
      <c r="C90" s="4" t="s">
        <v>2021</v>
      </c>
      <c r="D90" s="4" t="s">
        <v>2022</v>
      </c>
      <c r="E90" s="4" t="s">
        <v>1449</v>
      </c>
      <c r="F90" s="4" t="s">
        <v>2023</v>
      </c>
      <c r="G90" s="4" t="s">
        <v>2024</v>
      </c>
      <c r="H90" s="4" t="s">
        <v>321</v>
      </c>
      <c r="I90" s="4" t="s">
        <v>931</v>
      </c>
      <c r="J90" s="4" t="s">
        <v>30</v>
      </c>
      <c r="K90" s="4" t="s">
        <v>30</v>
      </c>
      <c r="L90" s="2" t="s">
        <v>327</v>
      </c>
      <c r="M90" s="2" t="s">
        <v>42</v>
      </c>
      <c r="N90" s="4" t="s">
        <v>474</v>
      </c>
      <c r="O90" s="4" t="s">
        <v>135</v>
      </c>
      <c r="P90" s="4" t="s">
        <v>34</v>
      </c>
      <c r="Q90" s="140">
        <v>7036</v>
      </c>
      <c r="R90" s="156">
        <v>1</v>
      </c>
      <c r="S90" s="158">
        <v>20800</v>
      </c>
      <c r="U90" s="140">
        <v>1463.4880000000001</v>
      </c>
      <c r="V90" s="155">
        <v>5.1099999999999995E-4</v>
      </c>
      <c r="W90" s="155">
        <v>5.6484851077417903E-3</v>
      </c>
      <c r="X90" s="155">
        <v>7.0925557574521799E-4</v>
      </c>
    </row>
    <row r="91" spans="1:24">
      <c r="A91" s="4">
        <v>418</v>
      </c>
      <c r="B91" s="4">
        <v>418</v>
      </c>
      <c r="C91" s="4" t="s">
        <v>2025</v>
      </c>
      <c r="D91" s="4" t="s">
        <v>2026</v>
      </c>
      <c r="E91" s="4" t="s">
        <v>312</v>
      </c>
      <c r="F91" s="4" t="s">
        <v>2027</v>
      </c>
      <c r="G91" s="4" t="s">
        <v>2028</v>
      </c>
      <c r="H91" s="4" t="s">
        <v>321</v>
      </c>
      <c r="I91" s="4" t="s">
        <v>931</v>
      </c>
      <c r="J91" s="4" t="s">
        <v>30</v>
      </c>
      <c r="K91" s="4" t="s">
        <v>30</v>
      </c>
      <c r="L91" s="2" t="s">
        <v>327</v>
      </c>
      <c r="M91" s="2" t="s">
        <v>42</v>
      </c>
      <c r="N91" s="4" t="s">
        <v>452</v>
      </c>
      <c r="O91" s="4" t="s">
        <v>135</v>
      </c>
      <c r="P91" s="4" t="s">
        <v>34</v>
      </c>
      <c r="Q91" s="140">
        <v>530456</v>
      </c>
      <c r="R91" s="156">
        <v>1</v>
      </c>
      <c r="S91" s="158">
        <v>303</v>
      </c>
      <c r="U91" s="140">
        <v>1607.2819999999999</v>
      </c>
      <c r="V91" s="155">
        <v>4.7199999999999998E-4</v>
      </c>
      <c r="W91" s="155">
        <v>6.2034718654517202E-3</v>
      </c>
      <c r="X91" s="155">
        <v>7.7894283611012896E-4</v>
      </c>
    </row>
    <row r="92" spans="1:24">
      <c r="A92" s="4">
        <v>418</v>
      </c>
      <c r="B92" s="4">
        <v>418</v>
      </c>
      <c r="C92" s="4" t="s">
        <v>2029</v>
      </c>
      <c r="D92" s="4" t="s">
        <v>2030</v>
      </c>
      <c r="E92" s="4" t="s">
        <v>1449</v>
      </c>
      <c r="F92" s="4" t="s">
        <v>2031</v>
      </c>
      <c r="G92" s="4" t="s">
        <v>2032</v>
      </c>
      <c r="H92" s="4" t="s">
        <v>321</v>
      </c>
      <c r="I92" s="4" t="s">
        <v>931</v>
      </c>
      <c r="J92" s="4" t="s">
        <v>30</v>
      </c>
      <c r="K92" s="4" t="s">
        <v>30</v>
      </c>
      <c r="L92" s="2" t="s">
        <v>327</v>
      </c>
      <c r="M92" s="2" t="s">
        <v>42</v>
      </c>
      <c r="N92" s="4" t="s">
        <v>474</v>
      </c>
      <c r="O92" s="4" t="s">
        <v>135</v>
      </c>
      <c r="P92" s="4" t="s">
        <v>34</v>
      </c>
      <c r="Q92" s="140">
        <v>36506</v>
      </c>
      <c r="R92" s="156">
        <v>1</v>
      </c>
      <c r="S92" s="158">
        <v>3310</v>
      </c>
      <c r="U92" s="140">
        <v>1208.3489999999999</v>
      </c>
      <c r="V92" s="155">
        <v>1.37E-4</v>
      </c>
      <c r="W92" s="155">
        <v>4.6637478900138796E-3</v>
      </c>
      <c r="X92" s="155">
        <v>5.8560642929352902E-4</v>
      </c>
    </row>
    <row r="93" spans="1:24">
      <c r="A93" s="4">
        <v>418</v>
      </c>
      <c r="B93" s="4">
        <v>418</v>
      </c>
      <c r="C93" s="4" t="s">
        <v>2033</v>
      </c>
      <c r="D93" s="4" t="s">
        <v>2034</v>
      </c>
      <c r="E93" s="4" t="s">
        <v>1449</v>
      </c>
      <c r="F93" s="4" t="s">
        <v>2035</v>
      </c>
      <c r="G93" s="4" t="s">
        <v>2036</v>
      </c>
      <c r="H93" s="4" t="s">
        <v>321</v>
      </c>
      <c r="I93" s="4" t="s">
        <v>931</v>
      </c>
      <c r="J93" s="4" t="s">
        <v>30</v>
      </c>
      <c r="K93" s="4" t="s">
        <v>30</v>
      </c>
      <c r="L93" s="2" t="s">
        <v>327</v>
      </c>
      <c r="M93" s="2" t="s">
        <v>42</v>
      </c>
      <c r="N93" s="4" t="s">
        <v>457</v>
      </c>
      <c r="O93" s="4" t="s">
        <v>135</v>
      </c>
      <c r="P93" s="4" t="s">
        <v>34</v>
      </c>
      <c r="Q93" s="140">
        <v>45302</v>
      </c>
      <c r="R93" s="156">
        <v>1</v>
      </c>
      <c r="S93" s="158">
        <v>5930</v>
      </c>
      <c r="U93" s="140">
        <v>2686.4090000000001</v>
      </c>
      <c r="V93" s="155">
        <v>3.8900000000000002E-4</v>
      </c>
      <c r="W93" s="155">
        <v>1.0368475156891901E-2</v>
      </c>
      <c r="X93" s="155">
        <v>1.30192408703037E-3</v>
      </c>
    </row>
    <row r="94" spans="1:24">
      <c r="A94" s="4">
        <v>418</v>
      </c>
      <c r="B94" s="4">
        <v>418</v>
      </c>
      <c r="C94" s="4" t="s">
        <v>2037</v>
      </c>
      <c r="D94" s="4" t="s">
        <v>1479</v>
      </c>
      <c r="E94" s="4" t="s">
        <v>1449</v>
      </c>
      <c r="F94" s="4" t="s">
        <v>2038</v>
      </c>
      <c r="G94" s="4" t="s">
        <v>2039</v>
      </c>
      <c r="H94" s="4" t="s">
        <v>321</v>
      </c>
      <c r="I94" s="4" t="s">
        <v>931</v>
      </c>
      <c r="J94" s="4" t="s">
        <v>30</v>
      </c>
      <c r="K94" s="4" t="s">
        <v>30</v>
      </c>
      <c r="L94" s="2" t="s">
        <v>327</v>
      </c>
      <c r="M94" s="2" t="s">
        <v>42</v>
      </c>
      <c r="N94" s="4" t="s">
        <v>461</v>
      </c>
      <c r="O94" s="4" t="s">
        <v>135</v>
      </c>
      <c r="P94" s="4" t="s">
        <v>34</v>
      </c>
      <c r="Q94" s="140">
        <v>123089</v>
      </c>
      <c r="R94" s="156">
        <v>1</v>
      </c>
      <c r="S94" s="158">
        <v>2140</v>
      </c>
      <c r="U94" s="140">
        <v>2634.105</v>
      </c>
      <c r="V94" s="155">
        <v>3.4400000000000001E-4</v>
      </c>
      <c r="W94" s="155">
        <v>1.01666023946449E-2</v>
      </c>
      <c r="X94" s="155">
        <v>1.27657580700773E-3</v>
      </c>
    </row>
    <row r="95" spans="1:24">
      <c r="A95" s="4">
        <v>418</v>
      </c>
      <c r="B95" s="4">
        <v>418</v>
      </c>
      <c r="C95" s="4" t="s">
        <v>2040</v>
      </c>
      <c r="D95" s="4" t="s">
        <v>2041</v>
      </c>
      <c r="E95" s="4" t="s">
        <v>1449</v>
      </c>
      <c r="F95" s="4" t="s">
        <v>2042</v>
      </c>
      <c r="G95" s="4" t="s">
        <v>2043</v>
      </c>
      <c r="H95" s="4" t="s">
        <v>321</v>
      </c>
      <c r="I95" s="4" t="s">
        <v>931</v>
      </c>
      <c r="J95" s="4" t="s">
        <v>30</v>
      </c>
      <c r="K95" s="4" t="s">
        <v>298</v>
      </c>
      <c r="L95" s="2" t="s">
        <v>327</v>
      </c>
      <c r="M95" s="2" t="s">
        <v>42</v>
      </c>
      <c r="N95" s="4" t="s">
        <v>453</v>
      </c>
      <c r="O95" s="4" t="s">
        <v>135</v>
      </c>
      <c r="P95" s="4" t="s">
        <v>34</v>
      </c>
      <c r="Q95" s="140">
        <v>42000</v>
      </c>
      <c r="R95" s="156">
        <v>1</v>
      </c>
      <c r="S95" s="158">
        <v>6800</v>
      </c>
      <c r="U95" s="140">
        <v>2856</v>
      </c>
      <c r="V95" s="155">
        <v>3.9199999999999999E-4</v>
      </c>
      <c r="W95" s="155">
        <v>1.10230309149857E-2</v>
      </c>
      <c r="X95" s="155">
        <v>1.38411379138629E-3</v>
      </c>
    </row>
    <row r="96" spans="1:24">
      <c r="A96" s="4">
        <v>418</v>
      </c>
      <c r="B96" s="4">
        <v>418</v>
      </c>
      <c r="C96" s="4" t="s">
        <v>2044</v>
      </c>
      <c r="D96" s="4" t="s">
        <v>2045</v>
      </c>
      <c r="E96" s="4" t="s">
        <v>314</v>
      </c>
      <c r="F96" s="4" t="s">
        <v>2046</v>
      </c>
      <c r="G96" s="4" t="s">
        <v>2047</v>
      </c>
      <c r="H96" s="4" t="s">
        <v>321</v>
      </c>
      <c r="I96" s="4" t="s">
        <v>931</v>
      </c>
      <c r="J96" s="4" t="s">
        <v>103</v>
      </c>
      <c r="K96" s="4" t="s">
        <v>104</v>
      </c>
      <c r="L96" s="2" t="s">
        <v>327</v>
      </c>
      <c r="M96" s="2" t="s">
        <v>346</v>
      </c>
      <c r="N96" s="4" t="s">
        <v>499</v>
      </c>
      <c r="O96" s="4" t="s">
        <v>135</v>
      </c>
      <c r="P96" s="4" t="s">
        <v>108</v>
      </c>
      <c r="Q96" s="140">
        <v>4500</v>
      </c>
      <c r="R96" s="156">
        <v>3.71</v>
      </c>
      <c r="S96" s="158">
        <v>18633</v>
      </c>
      <c r="U96" s="140">
        <v>3110.779</v>
      </c>
      <c r="V96" s="155">
        <v>0</v>
      </c>
      <c r="W96" s="155">
        <v>1.2006378482055E-2</v>
      </c>
      <c r="X96" s="155">
        <v>1.50758844548133E-3</v>
      </c>
    </row>
    <row r="97" spans="1:24">
      <c r="A97" s="4">
        <v>418</v>
      </c>
      <c r="B97" s="4">
        <v>418</v>
      </c>
      <c r="C97" s="4" t="s">
        <v>2048</v>
      </c>
      <c r="D97" s="4" t="s">
        <v>2049</v>
      </c>
      <c r="E97" s="4" t="s">
        <v>314</v>
      </c>
      <c r="F97" s="4" t="s">
        <v>2050</v>
      </c>
      <c r="G97" s="4" t="s">
        <v>2051</v>
      </c>
      <c r="H97" s="4" t="s">
        <v>321</v>
      </c>
      <c r="I97" s="4" t="s">
        <v>931</v>
      </c>
      <c r="J97" s="4" t="s">
        <v>103</v>
      </c>
      <c r="K97" s="4" t="s">
        <v>104</v>
      </c>
      <c r="L97" s="2" t="s">
        <v>327</v>
      </c>
      <c r="M97" s="2" t="s">
        <v>346</v>
      </c>
      <c r="N97" s="4" t="s">
        <v>545</v>
      </c>
      <c r="O97" s="4" t="s">
        <v>135</v>
      </c>
      <c r="P97" s="4" t="s">
        <v>108</v>
      </c>
      <c r="Q97" s="140">
        <v>4600</v>
      </c>
      <c r="R97" s="156">
        <v>3.71</v>
      </c>
      <c r="S97" s="158">
        <v>23300</v>
      </c>
      <c r="U97" s="140">
        <v>3976.3780000000002</v>
      </c>
      <c r="V97" s="155">
        <v>0</v>
      </c>
      <c r="W97" s="155">
        <v>1.5347247067111E-2</v>
      </c>
      <c r="X97" s="155">
        <v>1.9270867050297799E-3</v>
      </c>
    </row>
    <row r="98" spans="1:24">
      <c r="A98" s="4">
        <v>418</v>
      </c>
      <c r="B98" s="4">
        <v>418</v>
      </c>
      <c r="C98" s="4" t="s">
        <v>2052</v>
      </c>
      <c r="D98" s="4" t="s">
        <v>2053</v>
      </c>
      <c r="E98" s="4" t="s">
        <v>314</v>
      </c>
      <c r="F98" s="4" t="s">
        <v>2052</v>
      </c>
      <c r="G98" s="4" t="s">
        <v>2054</v>
      </c>
      <c r="H98" s="4" t="s">
        <v>321</v>
      </c>
      <c r="I98" s="4" t="s">
        <v>931</v>
      </c>
      <c r="J98" s="4" t="s">
        <v>30</v>
      </c>
      <c r="K98" s="4" t="s">
        <v>30</v>
      </c>
      <c r="L98" s="2" t="s">
        <v>327</v>
      </c>
      <c r="M98" s="2" t="s">
        <v>346</v>
      </c>
      <c r="N98" s="4" t="s">
        <v>533</v>
      </c>
      <c r="O98" s="4" t="s">
        <v>135</v>
      </c>
      <c r="P98" s="4" t="s">
        <v>108</v>
      </c>
      <c r="Q98" s="140">
        <v>3097</v>
      </c>
      <c r="R98" s="156">
        <v>3.71</v>
      </c>
      <c r="S98" s="158">
        <v>157</v>
      </c>
      <c r="U98" s="140">
        <v>18.039000000000001</v>
      </c>
      <c r="V98" s="155">
        <v>2.1800000000000001E-4</v>
      </c>
      <c r="W98" s="155">
        <v>6.9623778635886298E-5</v>
      </c>
      <c r="X98" s="155">
        <v>8.7423534381407305E-6</v>
      </c>
    </row>
    <row r="99" spans="1:24">
      <c r="A99" s="4">
        <v>418</v>
      </c>
      <c r="B99" s="4">
        <v>418</v>
      </c>
      <c r="C99" s="4" t="s">
        <v>2055</v>
      </c>
      <c r="D99" s="4" t="s">
        <v>2056</v>
      </c>
      <c r="E99" s="4" t="s">
        <v>314</v>
      </c>
      <c r="F99" s="4" t="s">
        <v>2057</v>
      </c>
      <c r="G99" s="4" t="s">
        <v>2058</v>
      </c>
      <c r="H99" s="4" t="s">
        <v>321</v>
      </c>
      <c r="I99" s="4" t="s">
        <v>931</v>
      </c>
      <c r="J99" s="4" t="s">
        <v>103</v>
      </c>
      <c r="K99" s="4" t="s">
        <v>298</v>
      </c>
      <c r="L99" s="2" t="s">
        <v>327</v>
      </c>
      <c r="M99" s="2" t="s">
        <v>344</v>
      </c>
      <c r="N99" s="4" t="s">
        <v>533</v>
      </c>
      <c r="O99" s="4" t="s">
        <v>135</v>
      </c>
      <c r="P99" s="4" t="s">
        <v>108</v>
      </c>
      <c r="Q99" s="140">
        <v>1575</v>
      </c>
      <c r="R99" s="156">
        <v>3.71</v>
      </c>
      <c r="S99" s="158">
        <v>88594</v>
      </c>
      <c r="U99" s="140">
        <v>5176.7690000000002</v>
      </c>
      <c r="V99" s="155">
        <v>1.9999999999999999E-6</v>
      </c>
      <c r="W99" s="155">
        <v>1.9980281400403199E-2</v>
      </c>
      <c r="X99" s="155">
        <v>2.5088365673075E-3</v>
      </c>
    </row>
    <row r="100" spans="1:24">
      <c r="A100" s="4">
        <v>418</v>
      </c>
      <c r="B100" s="4">
        <v>418</v>
      </c>
      <c r="C100" s="4" t="s">
        <v>2059</v>
      </c>
      <c r="D100" s="4" t="s">
        <v>2060</v>
      </c>
      <c r="E100" s="4" t="s">
        <v>313</v>
      </c>
      <c r="F100" s="4" t="s">
        <v>2061</v>
      </c>
      <c r="G100" s="4" t="s">
        <v>2062</v>
      </c>
      <c r="H100" s="4" t="s">
        <v>321</v>
      </c>
      <c r="I100" s="4" t="s">
        <v>931</v>
      </c>
      <c r="J100" s="4" t="s">
        <v>103</v>
      </c>
      <c r="K100" s="4" t="s">
        <v>235</v>
      </c>
      <c r="L100" s="2" t="s">
        <v>327</v>
      </c>
      <c r="M100" s="2" t="s">
        <v>380</v>
      </c>
      <c r="N100" s="4" t="s">
        <v>452</v>
      </c>
      <c r="O100" s="4" t="s">
        <v>135</v>
      </c>
      <c r="P100" s="4" t="s">
        <v>1171</v>
      </c>
      <c r="Q100" s="140">
        <v>77900</v>
      </c>
      <c r="R100" s="156">
        <v>4.9748000000000001</v>
      </c>
      <c r="S100" s="158">
        <v>902</v>
      </c>
      <c r="U100" s="140">
        <v>3495.5830000000001</v>
      </c>
      <c r="V100" s="155">
        <v>4.2499999999999998E-4</v>
      </c>
      <c r="W100" s="155">
        <v>1.3491568514608599E-2</v>
      </c>
      <c r="X100" s="155">
        <v>1.69407726355153E-3</v>
      </c>
    </row>
    <row r="101" spans="1:24">
      <c r="A101" s="4">
        <v>418</v>
      </c>
      <c r="B101" s="4">
        <v>418</v>
      </c>
      <c r="C101" s="4" t="s">
        <v>1731</v>
      </c>
      <c r="D101" s="4" t="s">
        <v>1732</v>
      </c>
      <c r="E101" s="4" t="s">
        <v>1449</v>
      </c>
      <c r="F101" s="4" t="s">
        <v>2063</v>
      </c>
      <c r="G101" s="4" t="s">
        <v>1734</v>
      </c>
      <c r="H101" s="4" t="s">
        <v>321</v>
      </c>
      <c r="I101" s="4" t="s">
        <v>931</v>
      </c>
      <c r="J101" s="4" t="s">
        <v>103</v>
      </c>
      <c r="K101" s="4" t="s">
        <v>104</v>
      </c>
      <c r="L101" s="2" t="s">
        <v>327</v>
      </c>
      <c r="M101" s="2" t="s">
        <v>346</v>
      </c>
      <c r="N101" s="4" t="s">
        <v>485</v>
      </c>
      <c r="O101" s="4" t="s">
        <v>135</v>
      </c>
      <c r="P101" s="4" t="s">
        <v>108</v>
      </c>
      <c r="Q101" s="140">
        <v>13910</v>
      </c>
      <c r="R101" s="156">
        <v>3.71</v>
      </c>
      <c r="S101" s="158">
        <v>1690</v>
      </c>
      <c r="U101" s="140">
        <v>872.14300000000003</v>
      </c>
      <c r="V101" s="155">
        <v>1.17E-4</v>
      </c>
      <c r="W101" s="155">
        <v>3.3661275361908699E-3</v>
      </c>
      <c r="X101" s="155">
        <v>4.2266991559217697E-4</v>
      </c>
    </row>
    <row r="102" spans="1:24">
      <c r="A102" s="4">
        <v>418</v>
      </c>
      <c r="B102" s="4">
        <v>418</v>
      </c>
      <c r="C102" s="4" t="s">
        <v>2064</v>
      </c>
      <c r="D102" s="4" t="s">
        <v>2065</v>
      </c>
      <c r="E102" s="4" t="s">
        <v>314</v>
      </c>
      <c r="F102" s="4" t="s">
        <v>2066</v>
      </c>
      <c r="G102" s="4" t="s">
        <v>2067</v>
      </c>
      <c r="H102" s="4" t="s">
        <v>321</v>
      </c>
      <c r="I102" s="4" t="s">
        <v>931</v>
      </c>
      <c r="J102" s="4" t="s">
        <v>103</v>
      </c>
      <c r="K102" s="4" t="s">
        <v>104</v>
      </c>
      <c r="L102" s="2" t="s">
        <v>327</v>
      </c>
      <c r="M102" s="2" t="s">
        <v>346</v>
      </c>
      <c r="N102" s="4" t="s">
        <v>548</v>
      </c>
      <c r="O102" s="4" t="s">
        <v>135</v>
      </c>
      <c r="P102" s="4" t="s">
        <v>108</v>
      </c>
      <c r="Q102" s="140">
        <v>3520</v>
      </c>
      <c r="R102" s="156">
        <v>3.71</v>
      </c>
      <c r="S102" s="158">
        <v>57244</v>
      </c>
      <c r="U102" s="140">
        <v>7475.6080000000002</v>
      </c>
      <c r="V102" s="155">
        <v>1.9999999999999999E-6</v>
      </c>
      <c r="W102" s="155">
        <v>2.8852893218008401E-2</v>
      </c>
      <c r="X102" s="155">
        <v>3.62293163581256E-3</v>
      </c>
    </row>
    <row r="103" spans="1:24">
      <c r="A103" s="4">
        <v>418</v>
      </c>
      <c r="B103" s="4">
        <v>418</v>
      </c>
      <c r="C103" s="4" t="s">
        <v>2068</v>
      </c>
      <c r="D103" s="4" t="s">
        <v>2069</v>
      </c>
      <c r="E103" s="4" t="s">
        <v>314</v>
      </c>
      <c r="F103" s="4" t="s">
        <v>2068</v>
      </c>
      <c r="G103" s="4" t="s">
        <v>2070</v>
      </c>
      <c r="H103" s="4" t="s">
        <v>321</v>
      </c>
      <c r="I103" s="4" t="s">
        <v>931</v>
      </c>
      <c r="J103" s="4" t="s">
        <v>103</v>
      </c>
      <c r="K103" s="4" t="s">
        <v>104</v>
      </c>
      <c r="L103" s="2" t="s">
        <v>327</v>
      </c>
      <c r="M103" s="2" t="s">
        <v>346</v>
      </c>
      <c r="N103" s="4" t="s">
        <v>548</v>
      </c>
      <c r="O103" s="4" t="s">
        <v>135</v>
      </c>
      <c r="P103" s="4" t="s">
        <v>108</v>
      </c>
      <c r="Q103" s="140">
        <v>1180</v>
      </c>
      <c r="R103" s="156">
        <v>3.71</v>
      </c>
      <c r="S103" s="158">
        <v>70927</v>
      </c>
      <c r="U103" s="140">
        <v>3105.0419999999999</v>
      </c>
      <c r="V103" s="155">
        <v>3.0000000000000001E-6</v>
      </c>
      <c r="W103" s="155">
        <v>1.19842353743254E-2</v>
      </c>
      <c r="X103" s="155">
        <v>1.5048080322692999E-3</v>
      </c>
    </row>
    <row r="104" spans="1:24">
      <c r="A104" s="4">
        <v>418</v>
      </c>
      <c r="B104" s="4">
        <v>418</v>
      </c>
      <c r="C104" s="4" t="s">
        <v>2071</v>
      </c>
      <c r="D104" s="4" t="s">
        <v>2072</v>
      </c>
      <c r="E104" s="4" t="s">
        <v>314</v>
      </c>
      <c r="F104" s="4" t="s">
        <v>2073</v>
      </c>
      <c r="G104" s="4" t="s">
        <v>2074</v>
      </c>
      <c r="H104" s="4" t="s">
        <v>321</v>
      </c>
      <c r="I104" s="4" t="s">
        <v>931</v>
      </c>
      <c r="J104" s="4" t="s">
        <v>103</v>
      </c>
      <c r="K104" s="4" t="s">
        <v>243</v>
      </c>
      <c r="L104" s="2" t="s">
        <v>327</v>
      </c>
      <c r="M104" s="2" t="s">
        <v>344</v>
      </c>
      <c r="N104" s="4" t="s">
        <v>533</v>
      </c>
      <c r="O104" s="4" t="s">
        <v>135</v>
      </c>
      <c r="P104" s="4" t="s">
        <v>108</v>
      </c>
      <c r="Q104" s="140">
        <v>5500</v>
      </c>
      <c r="R104" s="156">
        <v>3.71</v>
      </c>
      <c r="S104" s="158">
        <v>11907</v>
      </c>
      <c r="U104" s="140">
        <v>2429.623</v>
      </c>
      <c r="V104" s="155">
        <v>1.9999999999999999E-6</v>
      </c>
      <c r="W104" s="155">
        <v>9.3773856088309009E-3</v>
      </c>
      <c r="X104" s="155">
        <v>1.1774773062356999E-3</v>
      </c>
    </row>
    <row r="105" spans="1:24">
      <c r="A105" s="4">
        <v>418</v>
      </c>
      <c r="B105" s="4">
        <v>418</v>
      </c>
      <c r="C105" s="4" t="s">
        <v>2075</v>
      </c>
      <c r="D105" s="4" t="s">
        <v>2076</v>
      </c>
      <c r="E105" s="4" t="s">
        <v>314</v>
      </c>
      <c r="F105" s="4" t="s">
        <v>2077</v>
      </c>
      <c r="G105" s="4" t="s">
        <v>2078</v>
      </c>
      <c r="H105" s="4" t="s">
        <v>321</v>
      </c>
      <c r="I105" s="4" t="s">
        <v>931</v>
      </c>
      <c r="J105" s="4" t="s">
        <v>103</v>
      </c>
      <c r="K105" s="4" t="s">
        <v>104</v>
      </c>
      <c r="L105" s="2" t="s">
        <v>327</v>
      </c>
      <c r="M105" s="2" t="s">
        <v>346</v>
      </c>
      <c r="N105" s="4" t="s">
        <v>547</v>
      </c>
      <c r="O105" s="4" t="s">
        <v>135</v>
      </c>
      <c r="P105" s="4" t="s">
        <v>108</v>
      </c>
      <c r="Q105" s="140">
        <v>8200</v>
      </c>
      <c r="R105" s="156">
        <v>3.71</v>
      </c>
      <c r="S105" s="158">
        <v>12144</v>
      </c>
      <c r="T105" s="139">
        <v>6.0999999999999999E-2</v>
      </c>
      <c r="U105" s="140">
        <v>3694.6759999999999</v>
      </c>
      <c r="V105" s="155">
        <v>0</v>
      </c>
      <c r="W105" s="155">
        <v>1.42599881163466E-2</v>
      </c>
      <c r="X105" s="155">
        <v>1.7905643528593499E-3</v>
      </c>
    </row>
    <row r="106" spans="1:24">
      <c r="A106" s="4">
        <v>418</v>
      </c>
      <c r="B106" s="4">
        <v>418</v>
      </c>
      <c r="C106" s="4" t="s">
        <v>2079</v>
      </c>
      <c r="D106" s="4" t="s">
        <v>2080</v>
      </c>
      <c r="E106" s="4" t="s">
        <v>314</v>
      </c>
      <c r="F106" s="4" t="s">
        <v>2081</v>
      </c>
      <c r="G106" s="4" t="s">
        <v>2082</v>
      </c>
      <c r="H106" s="4" t="s">
        <v>321</v>
      </c>
      <c r="I106" s="4" t="s">
        <v>931</v>
      </c>
      <c r="J106" s="4" t="s">
        <v>103</v>
      </c>
      <c r="K106" s="4" t="s">
        <v>104</v>
      </c>
      <c r="L106" s="2" t="s">
        <v>327</v>
      </c>
      <c r="M106" s="2" t="s">
        <v>346</v>
      </c>
      <c r="N106" s="4" t="s">
        <v>543</v>
      </c>
      <c r="O106" s="4" t="s">
        <v>135</v>
      </c>
      <c r="P106" s="4" t="s">
        <v>108</v>
      </c>
      <c r="Q106" s="140">
        <v>2200</v>
      </c>
      <c r="R106" s="156">
        <v>3.71</v>
      </c>
      <c r="S106" s="158">
        <v>34180</v>
      </c>
      <c r="U106" s="140">
        <v>2789.7719999999999</v>
      </c>
      <c r="V106" s="155">
        <v>6.9999999999999999E-6</v>
      </c>
      <c r="W106" s="155">
        <v>1.07674154735816E-2</v>
      </c>
      <c r="X106" s="155">
        <v>1.3520172781434901E-3</v>
      </c>
    </row>
    <row r="107" spans="1:24">
      <c r="A107" s="4">
        <v>418</v>
      </c>
      <c r="B107" s="4">
        <v>418</v>
      </c>
      <c r="C107" s="4" t="s">
        <v>2083</v>
      </c>
      <c r="D107" s="4" t="s">
        <v>2084</v>
      </c>
      <c r="E107" s="4" t="s">
        <v>314</v>
      </c>
      <c r="F107" s="4" t="s">
        <v>2085</v>
      </c>
      <c r="G107" s="4" t="s">
        <v>2086</v>
      </c>
      <c r="H107" s="4" t="s">
        <v>321</v>
      </c>
      <c r="I107" s="4" t="s">
        <v>931</v>
      </c>
      <c r="J107" s="4" t="s">
        <v>103</v>
      </c>
      <c r="L107" s="2" t="s">
        <v>327</v>
      </c>
      <c r="M107" s="2" t="s">
        <v>346</v>
      </c>
      <c r="N107" s="4" t="s">
        <v>533</v>
      </c>
      <c r="O107" s="4" t="s">
        <v>135</v>
      </c>
      <c r="P107" s="4" t="s">
        <v>108</v>
      </c>
      <c r="Q107" s="140">
        <v>5400</v>
      </c>
      <c r="R107" s="156">
        <v>3.71</v>
      </c>
      <c r="S107" s="158">
        <v>604.96</v>
      </c>
      <c r="U107" s="140">
        <v>121.19799999999999</v>
      </c>
      <c r="V107" s="155">
        <v>2.05E-4</v>
      </c>
      <c r="W107" s="155">
        <v>4.6777515546636501E-4</v>
      </c>
      <c r="X107" s="155">
        <v>5.8736480822951998E-5</v>
      </c>
    </row>
    <row r="108" spans="1:24">
      <c r="A108" s="4">
        <v>418</v>
      </c>
      <c r="B108" s="4">
        <v>418</v>
      </c>
      <c r="C108" s="4" t="s">
        <v>2087</v>
      </c>
      <c r="D108" s="4" t="s">
        <v>2088</v>
      </c>
      <c r="E108" s="4" t="s">
        <v>314</v>
      </c>
      <c r="F108" s="4" t="s">
        <v>2087</v>
      </c>
      <c r="G108" s="4" t="s">
        <v>2089</v>
      </c>
      <c r="H108" s="4" t="s">
        <v>321</v>
      </c>
      <c r="I108" s="4" t="s">
        <v>931</v>
      </c>
      <c r="J108" s="4" t="s">
        <v>103</v>
      </c>
      <c r="K108" s="4" t="s">
        <v>104</v>
      </c>
      <c r="L108" s="2" t="s">
        <v>327</v>
      </c>
      <c r="M108" s="2" t="s">
        <v>346</v>
      </c>
      <c r="N108" s="4" t="s">
        <v>511</v>
      </c>
      <c r="O108" s="4" t="s">
        <v>135</v>
      </c>
      <c r="P108" s="4" t="s">
        <v>108</v>
      </c>
      <c r="Q108" s="140">
        <v>4600</v>
      </c>
      <c r="R108" s="156">
        <v>3.71</v>
      </c>
      <c r="S108" s="158">
        <v>26163</v>
      </c>
      <c r="U108" s="140">
        <v>4464.9780000000001</v>
      </c>
      <c r="V108" s="155">
        <v>9.9999999999999995E-7</v>
      </c>
      <c r="W108" s="155">
        <v>1.72330482839839E-2</v>
      </c>
      <c r="X108" s="155">
        <v>2.1638785177551102E-3</v>
      </c>
    </row>
    <row r="109" spans="1:24">
      <c r="A109" s="4">
        <v>418</v>
      </c>
      <c r="B109" s="4">
        <v>418</v>
      </c>
      <c r="C109" s="4" t="s">
        <v>1843</v>
      </c>
      <c r="D109" s="4" t="s">
        <v>1844</v>
      </c>
      <c r="E109" s="4" t="s">
        <v>1449</v>
      </c>
      <c r="F109" s="4" t="s">
        <v>2090</v>
      </c>
      <c r="G109" s="4" t="s">
        <v>2091</v>
      </c>
      <c r="H109" s="4" t="s">
        <v>321</v>
      </c>
      <c r="I109" s="4" t="s">
        <v>931</v>
      </c>
      <c r="J109" s="4" t="s">
        <v>103</v>
      </c>
      <c r="K109" s="4" t="s">
        <v>104</v>
      </c>
      <c r="L109" s="2" t="s">
        <v>327</v>
      </c>
      <c r="M109" s="2" t="s">
        <v>344</v>
      </c>
      <c r="N109" s="4" t="s">
        <v>465</v>
      </c>
      <c r="O109" s="4" t="s">
        <v>135</v>
      </c>
      <c r="P109" s="4" t="s">
        <v>108</v>
      </c>
      <c r="Q109" s="140">
        <v>35000</v>
      </c>
      <c r="R109" s="156">
        <v>3.71</v>
      </c>
      <c r="S109" s="158">
        <v>1802</v>
      </c>
      <c r="U109" s="140">
        <v>2339.8969999999999</v>
      </c>
      <c r="V109" s="155">
        <v>3.1000000000000001E-5</v>
      </c>
      <c r="W109" s="155">
        <v>9.0310773700567996E-3</v>
      </c>
      <c r="X109" s="155">
        <v>1.13399289500119E-3</v>
      </c>
    </row>
    <row r="110" spans="1:24">
      <c r="A110" s="4">
        <v>418</v>
      </c>
      <c r="B110" s="4">
        <v>418</v>
      </c>
      <c r="C110" s="4" t="s">
        <v>1839</v>
      </c>
      <c r="D110" s="4" t="s">
        <v>1840</v>
      </c>
      <c r="E110" s="4" t="s">
        <v>1449</v>
      </c>
      <c r="F110" s="4" t="s">
        <v>2092</v>
      </c>
      <c r="G110" s="4" t="s">
        <v>1842</v>
      </c>
      <c r="H110" s="4" t="s">
        <v>321</v>
      </c>
      <c r="I110" s="4" t="s">
        <v>931</v>
      </c>
      <c r="J110" s="4" t="s">
        <v>103</v>
      </c>
      <c r="K110" s="4" t="s">
        <v>298</v>
      </c>
      <c r="L110" s="2" t="s">
        <v>327</v>
      </c>
      <c r="M110" s="2" t="s">
        <v>346</v>
      </c>
      <c r="N110" s="4" t="s">
        <v>456</v>
      </c>
      <c r="O110" s="4" t="s">
        <v>135</v>
      </c>
      <c r="P110" s="4" t="s">
        <v>108</v>
      </c>
      <c r="Q110" s="140">
        <v>12000</v>
      </c>
      <c r="R110" s="156">
        <v>3.71</v>
      </c>
      <c r="S110" s="158">
        <v>4426</v>
      </c>
      <c r="U110" s="140">
        <v>1970.4549999999999</v>
      </c>
      <c r="V110" s="155">
        <v>1.08E-4</v>
      </c>
      <c r="W110" s="155">
        <v>7.60517807639856E-3</v>
      </c>
      <c r="X110" s="155">
        <v>9.5494895575239298E-4</v>
      </c>
    </row>
    <row r="111" spans="1:24">
      <c r="A111" s="4">
        <v>418</v>
      </c>
      <c r="B111" s="4">
        <v>418</v>
      </c>
      <c r="C111" s="4" t="s">
        <v>2093</v>
      </c>
      <c r="D111" s="4" t="s">
        <v>2094</v>
      </c>
      <c r="E111" s="4" t="s">
        <v>314</v>
      </c>
      <c r="F111" s="4" t="s">
        <v>2095</v>
      </c>
      <c r="G111" s="4" t="s">
        <v>2096</v>
      </c>
      <c r="H111" s="4" t="s">
        <v>321</v>
      </c>
      <c r="I111" s="4" t="s">
        <v>931</v>
      </c>
      <c r="J111" s="4" t="s">
        <v>103</v>
      </c>
      <c r="K111" s="4" t="s">
        <v>274</v>
      </c>
      <c r="L111" s="2" t="s">
        <v>327</v>
      </c>
      <c r="M111" s="2" t="s">
        <v>394</v>
      </c>
      <c r="N111" s="4" t="s">
        <v>567</v>
      </c>
      <c r="O111" s="4" t="s">
        <v>135</v>
      </c>
      <c r="P111" s="4" t="s">
        <v>1169</v>
      </c>
      <c r="Q111" s="140">
        <v>35932</v>
      </c>
      <c r="R111" s="156">
        <v>4.1524000000000001</v>
      </c>
      <c r="S111" s="158">
        <v>645</v>
      </c>
      <c r="U111" s="140">
        <v>962.36599999999999</v>
      </c>
      <c r="V111" s="155">
        <v>9.9539999999999993E-3</v>
      </c>
      <c r="W111" s="155">
        <v>3.7143524444508201E-3</v>
      </c>
      <c r="X111" s="155">
        <v>4.6639499463296602E-4</v>
      </c>
    </row>
    <row r="112" spans="1:24">
      <c r="A112" s="4">
        <v>418</v>
      </c>
      <c r="B112" s="4">
        <v>418</v>
      </c>
      <c r="C112" s="4" t="s">
        <v>2097</v>
      </c>
      <c r="D112" s="4" t="s">
        <v>2098</v>
      </c>
      <c r="E112" s="4" t="s">
        <v>314</v>
      </c>
      <c r="F112" s="4" t="s">
        <v>2099</v>
      </c>
      <c r="G112" s="4" t="s">
        <v>2100</v>
      </c>
      <c r="H112" s="4" t="s">
        <v>321</v>
      </c>
      <c r="I112" s="4" t="s">
        <v>931</v>
      </c>
      <c r="J112" s="4" t="s">
        <v>103</v>
      </c>
      <c r="K112" s="4" t="s">
        <v>104</v>
      </c>
      <c r="L112" s="2" t="s">
        <v>327</v>
      </c>
      <c r="M112" s="2" t="s">
        <v>344</v>
      </c>
      <c r="N112" s="4" t="s">
        <v>2101</v>
      </c>
      <c r="O112" s="4" t="s">
        <v>135</v>
      </c>
      <c r="P112" s="4" t="s">
        <v>108</v>
      </c>
      <c r="Q112" s="140">
        <v>2720</v>
      </c>
      <c r="R112" s="156">
        <v>3.71</v>
      </c>
      <c r="S112" s="158">
        <v>27495</v>
      </c>
      <c r="U112" s="140">
        <v>2774.5749999999998</v>
      </c>
      <c r="V112" s="155">
        <v>1.9999999999999999E-6</v>
      </c>
      <c r="W112" s="155">
        <v>1.07087643035994E-2</v>
      </c>
      <c r="X112" s="155">
        <v>1.3446527071938701E-3</v>
      </c>
    </row>
  </sheetData>
  <sheetProtection formatColumns="0"/>
  <customSheetViews>
    <customSheetView guid="{AE318230-F718-49FC-82EB-7CAC3DCD05F1}" showGridLines="0" hiddenRows="1" topLeftCell="O1">
      <selection activeCell="X26" sqref="X26"/>
      <pageMargins left="0.7" right="0.7" top="0.75" bottom="0.75" header="0.3" footer="0.3"/>
    </customSheetView>
  </customSheetViews>
  <dataValidations count="8">
    <dataValidation type="list" allowBlank="1" showInputMessage="1" showErrorMessage="1" sqref="J2:J19" xr:uid="{00000000-0002-0000-0600-000000000000}">
      <formula1>israel_abroad</formula1>
    </dataValidation>
    <dataValidation type="list" allowBlank="1" showInputMessage="1" showErrorMessage="1" sqref="O2:O19" xr:uid="{00000000-0002-0000-0600-000001000000}">
      <formula1>Holding_interest</formula1>
    </dataValidation>
    <dataValidation type="list" allowBlank="1" showInputMessage="1" showErrorMessage="1" sqref="K2:K20" xr:uid="{00000000-0002-0000-0600-000002000000}">
      <formula1>Country_list</formula1>
    </dataValidation>
    <dataValidation type="list" allowBlank="1" showInputMessage="1" showErrorMessage="1" sqref="E2:E20" xr:uid="{00000000-0002-0000-0600-000003000000}">
      <formula1>Issuer_Number_Type_2</formula1>
    </dataValidation>
    <dataValidation type="list" allowBlank="1" showInputMessage="1" showErrorMessage="1" sqref="H2:H20" xr:uid="{00000000-0002-0000-0600-000004000000}">
      <formula1>Security_ID_Number_Type</formula1>
    </dataValidation>
    <dataValidation type="list" allowBlank="1" showInputMessage="1" showErrorMessage="1" sqref="N2:N21" xr:uid="{00000000-0002-0000-0600-000005000000}">
      <formula1>Industry_Sector</formula1>
    </dataValidation>
    <dataValidation type="list" allowBlank="1" showInputMessage="1" showErrorMessage="1" sqref="L2:L20" xr:uid="{00000000-0002-0000-0600-000006000000}">
      <formula1>Tradeable_Status</formula1>
    </dataValidation>
    <dataValidation type="list" allowBlank="1" showInputMessage="1" showErrorMessage="1" sqref="M2:M20" xr:uid="{00000000-0002-0000-0600-000007000000}">
      <formula1>Stock_Exchange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600-000008000000}">
          <x14:formula1>
            <xm:f>'אפשרויות בחירה'!$C$884:$C$889</xm:f>
          </x14:formula1>
          <xm:sqref>I2:I19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/>
  <dimension ref="A1:W64"/>
  <sheetViews>
    <sheetView rightToLeft="1" zoomScale="70" zoomScaleNormal="70" workbookViewId="0">
      <selection sqref="A1:W64"/>
    </sheetView>
  </sheetViews>
  <sheetFormatPr defaultColWidth="0" defaultRowHeight="14.25" zeroHeight="1"/>
  <cols>
    <col min="1" max="4" width="11.625" style="2" customWidth="1"/>
    <col min="5" max="5" width="11.625" style="4" customWidth="1"/>
    <col min="6" max="15" width="11.625" style="2" customWidth="1"/>
    <col min="16" max="16" width="11.625" style="4" customWidth="1"/>
    <col min="17" max="18" width="11.625" style="2" customWidth="1"/>
    <col min="19" max="19" width="11.625" style="124" customWidth="1"/>
    <col min="20" max="23" width="11.625" style="2" customWidth="1"/>
    <col min="24" max="16384" width="9" style="2" hidden="1"/>
  </cols>
  <sheetData>
    <row r="1" spans="1:23" ht="66.75" customHeight="1">
      <c r="A1" s="15" t="s">
        <v>0</v>
      </c>
      <c r="B1" s="15" t="s">
        <v>1</v>
      </c>
      <c r="C1" s="15" t="s">
        <v>2</v>
      </c>
      <c r="D1" s="15" t="s">
        <v>143</v>
      </c>
      <c r="E1" s="15" t="s">
        <v>144</v>
      </c>
      <c r="F1" s="15" t="s">
        <v>3</v>
      </c>
      <c r="G1" s="15" t="s">
        <v>4</v>
      </c>
      <c r="H1" s="15" t="s">
        <v>145</v>
      </c>
      <c r="I1" s="15" t="s">
        <v>5</v>
      </c>
      <c r="J1" s="15" t="s">
        <v>6</v>
      </c>
      <c r="K1" s="15" t="s">
        <v>7</v>
      </c>
      <c r="L1" s="15" t="s">
        <v>8</v>
      </c>
      <c r="M1" s="15" t="s">
        <v>569</v>
      </c>
      <c r="N1" s="15" t="s">
        <v>121</v>
      </c>
      <c r="O1" s="15" t="s">
        <v>11</v>
      </c>
      <c r="P1" s="15" t="s">
        <v>17</v>
      </c>
      <c r="Q1" s="147" t="s">
        <v>18</v>
      </c>
      <c r="R1" s="157" t="s">
        <v>19</v>
      </c>
      <c r="S1" s="15" t="s">
        <v>16</v>
      </c>
      <c r="T1" s="15" t="s">
        <v>20</v>
      </c>
      <c r="U1" s="152" t="s">
        <v>23</v>
      </c>
      <c r="V1" s="152" t="s">
        <v>24</v>
      </c>
      <c r="W1" s="152" t="s">
        <v>25</v>
      </c>
    </row>
    <row r="2" spans="1:23">
      <c r="A2" s="16">
        <v>418</v>
      </c>
      <c r="B2" s="16">
        <v>418</v>
      </c>
      <c r="C2" s="16" t="s">
        <v>1521</v>
      </c>
      <c r="D2" s="16" t="s">
        <v>1522</v>
      </c>
      <c r="E2" s="14" t="s">
        <v>1449</v>
      </c>
      <c r="F2" s="16" t="s">
        <v>1523</v>
      </c>
      <c r="G2" s="16" t="s">
        <v>1524</v>
      </c>
      <c r="H2" s="14" t="s">
        <v>321</v>
      </c>
      <c r="I2" s="16" t="s">
        <v>982</v>
      </c>
      <c r="J2" s="14" t="s">
        <v>30</v>
      </c>
      <c r="K2" s="14" t="s">
        <v>104</v>
      </c>
      <c r="L2" s="14" t="s">
        <v>42</v>
      </c>
      <c r="M2" s="16" t="s">
        <v>1525</v>
      </c>
      <c r="N2" s="16" t="s">
        <v>135</v>
      </c>
      <c r="O2" s="14" t="s">
        <v>34</v>
      </c>
      <c r="P2" s="142">
        <v>177200</v>
      </c>
      <c r="Q2" s="163">
        <v>1</v>
      </c>
      <c r="R2" s="164">
        <v>9106</v>
      </c>
      <c r="S2" s="123"/>
      <c r="T2" s="141">
        <v>16135.832</v>
      </c>
      <c r="U2" s="162">
        <v>2.379E-3</v>
      </c>
      <c r="V2" s="162">
        <v>2.7147658674691801E-2</v>
      </c>
      <c r="W2" s="162">
        <v>7.8199676494020501E-3</v>
      </c>
    </row>
    <row r="3" spans="1:23">
      <c r="A3" s="16">
        <v>418</v>
      </c>
      <c r="B3" s="16">
        <v>418</v>
      </c>
      <c r="C3" s="16" t="s">
        <v>1521</v>
      </c>
      <c r="D3" s="16" t="s">
        <v>1522</v>
      </c>
      <c r="E3" s="14" t="s">
        <v>1449</v>
      </c>
      <c r="F3" s="16" t="s">
        <v>1526</v>
      </c>
      <c r="G3" s="16" t="s">
        <v>1527</v>
      </c>
      <c r="H3" s="14" t="s">
        <v>321</v>
      </c>
      <c r="I3" s="16" t="s">
        <v>982</v>
      </c>
      <c r="J3" s="14" t="s">
        <v>30</v>
      </c>
      <c r="K3" s="14" t="s">
        <v>104</v>
      </c>
      <c r="L3" s="14" t="s">
        <v>42</v>
      </c>
      <c r="M3" s="16" t="s">
        <v>1525</v>
      </c>
      <c r="N3" s="16" t="s">
        <v>135</v>
      </c>
      <c r="O3" s="14" t="s">
        <v>34</v>
      </c>
      <c r="P3" s="142">
        <v>94460</v>
      </c>
      <c r="Q3" s="163">
        <v>1</v>
      </c>
      <c r="R3" s="164">
        <v>4521</v>
      </c>
      <c r="S3" s="123"/>
      <c r="T3" s="141">
        <v>4270.5370000000003</v>
      </c>
      <c r="U3" s="162">
        <v>1.4673E-2</v>
      </c>
      <c r="V3" s="162">
        <v>7.1849452804527703E-3</v>
      </c>
      <c r="W3" s="162">
        <v>2.0696458699859701E-3</v>
      </c>
    </row>
    <row r="4" spans="1:23">
      <c r="A4" s="16">
        <v>418</v>
      </c>
      <c r="B4" s="16">
        <v>418</v>
      </c>
      <c r="C4" s="16" t="s">
        <v>1521</v>
      </c>
      <c r="D4" s="16" t="s">
        <v>1522</v>
      </c>
      <c r="E4" s="14" t="s">
        <v>1449</v>
      </c>
      <c r="F4" s="16" t="s">
        <v>1528</v>
      </c>
      <c r="G4" s="16" t="s">
        <v>1529</v>
      </c>
      <c r="H4" s="14" t="s">
        <v>321</v>
      </c>
      <c r="I4" s="16" t="s">
        <v>983</v>
      </c>
      <c r="J4" s="14" t="s">
        <v>30</v>
      </c>
      <c r="K4" s="14" t="s">
        <v>30</v>
      </c>
      <c r="L4" s="14" t="s">
        <v>42</v>
      </c>
      <c r="M4" s="16" t="s">
        <v>1530</v>
      </c>
      <c r="N4" s="16" t="s">
        <v>135</v>
      </c>
      <c r="O4" s="14" t="s">
        <v>34</v>
      </c>
      <c r="P4" s="142">
        <v>2691000</v>
      </c>
      <c r="Q4" s="163">
        <v>1</v>
      </c>
      <c r="R4" s="164">
        <v>465.93</v>
      </c>
      <c r="S4" s="123"/>
      <c r="T4" s="141">
        <v>12538.175999999999</v>
      </c>
      <c r="U4" s="162">
        <v>1.8578999999999998E-2</v>
      </c>
      <c r="V4" s="162">
        <v>2.1094798867236E-2</v>
      </c>
      <c r="W4" s="162">
        <v>6.0764225264925602E-3</v>
      </c>
    </row>
    <row r="5" spans="1:23">
      <c r="A5" s="16">
        <v>418</v>
      </c>
      <c r="B5" s="16">
        <v>418</v>
      </c>
      <c r="C5" s="16" t="s">
        <v>1521</v>
      </c>
      <c r="D5" s="16" t="s">
        <v>1522</v>
      </c>
      <c r="E5" s="14" t="s">
        <v>1449</v>
      </c>
      <c r="F5" s="16" t="s">
        <v>1531</v>
      </c>
      <c r="G5" s="16" t="s">
        <v>1532</v>
      </c>
      <c r="H5" s="14" t="s">
        <v>321</v>
      </c>
      <c r="I5" s="16" t="s">
        <v>982</v>
      </c>
      <c r="J5" s="14" t="s">
        <v>30</v>
      </c>
      <c r="K5" s="14" t="s">
        <v>295</v>
      </c>
      <c r="L5" s="14" t="s">
        <v>42</v>
      </c>
      <c r="M5" s="16" t="s">
        <v>1533</v>
      </c>
      <c r="N5" s="16" t="s">
        <v>135</v>
      </c>
      <c r="O5" s="14" t="s">
        <v>34</v>
      </c>
      <c r="P5" s="142">
        <v>130500</v>
      </c>
      <c r="Q5" s="163">
        <v>1</v>
      </c>
      <c r="R5" s="164">
        <v>7671</v>
      </c>
      <c r="S5" s="123"/>
      <c r="T5" s="141">
        <v>10010.655000000001</v>
      </c>
      <c r="U5" s="162">
        <v>3.1932000000000002E-2</v>
      </c>
      <c r="V5" s="162">
        <v>1.6842381914369001E-2</v>
      </c>
      <c r="W5" s="162">
        <v>4.8515005764391298E-3</v>
      </c>
    </row>
    <row r="6" spans="1:23">
      <c r="A6" s="16">
        <v>418</v>
      </c>
      <c r="B6" s="16">
        <v>418</v>
      </c>
      <c r="C6" s="16" t="s">
        <v>1534</v>
      </c>
      <c r="D6" s="16" t="s">
        <v>1535</v>
      </c>
      <c r="E6" s="14" t="s">
        <v>1449</v>
      </c>
      <c r="F6" s="16" t="s">
        <v>1536</v>
      </c>
      <c r="G6" s="16" t="s">
        <v>1537</v>
      </c>
      <c r="H6" s="14" t="s">
        <v>321</v>
      </c>
      <c r="I6" s="16" t="s">
        <v>982</v>
      </c>
      <c r="J6" s="14" t="s">
        <v>30</v>
      </c>
      <c r="K6" s="14" t="s">
        <v>104</v>
      </c>
      <c r="L6" s="14" t="s">
        <v>42</v>
      </c>
      <c r="M6" s="16" t="s">
        <v>1525</v>
      </c>
      <c r="N6" s="16" t="s">
        <v>135</v>
      </c>
      <c r="O6" s="14" t="s">
        <v>34</v>
      </c>
      <c r="P6" s="142">
        <v>262585</v>
      </c>
      <c r="Q6" s="163">
        <v>1</v>
      </c>
      <c r="R6" s="164">
        <v>2325</v>
      </c>
      <c r="S6" s="123"/>
      <c r="T6" s="141">
        <v>6105.1009999999997</v>
      </c>
      <c r="U6" s="162">
        <v>9.2180000000000005E-3</v>
      </c>
      <c r="V6" s="162">
        <v>1.0271500404158499E-2</v>
      </c>
      <c r="W6" s="162">
        <v>2.95873768835248E-3</v>
      </c>
    </row>
    <row r="7" spans="1:23">
      <c r="A7" s="16">
        <v>418</v>
      </c>
      <c r="B7" s="16">
        <v>418</v>
      </c>
      <c r="C7" s="16" t="s">
        <v>1534</v>
      </c>
      <c r="D7" s="16" t="s">
        <v>1535</v>
      </c>
      <c r="E7" s="14" t="s">
        <v>1449</v>
      </c>
      <c r="F7" s="16" t="s">
        <v>1538</v>
      </c>
      <c r="G7" s="16" t="s">
        <v>1539</v>
      </c>
      <c r="H7" s="14" t="s">
        <v>321</v>
      </c>
      <c r="I7" s="16" t="s">
        <v>982</v>
      </c>
      <c r="J7" s="14" t="s">
        <v>30</v>
      </c>
      <c r="K7" s="14" t="s">
        <v>104</v>
      </c>
      <c r="L7" s="14" t="s">
        <v>42</v>
      </c>
      <c r="M7" s="16" t="s">
        <v>1525</v>
      </c>
      <c r="N7" s="16" t="s">
        <v>135</v>
      </c>
      <c r="O7" s="14" t="s">
        <v>34</v>
      </c>
      <c r="P7" s="142">
        <v>147683</v>
      </c>
      <c r="Q7" s="163">
        <v>1</v>
      </c>
      <c r="R7" s="164">
        <v>5648</v>
      </c>
      <c r="S7" s="123"/>
      <c r="T7" s="141">
        <v>8341.1360000000004</v>
      </c>
      <c r="U7" s="162">
        <v>3.3029999999999999E-3</v>
      </c>
      <c r="V7" s="162">
        <v>1.40335068401529E-2</v>
      </c>
      <c r="W7" s="162">
        <v>4.0423953613342003E-3</v>
      </c>
    </row>
    <row r="8" spans="1:23">
      <c r="A8" s="16">
        <v>418</v>
      </c>
      <c r="B8" s="16">
        <v>418</v>
      </c>
      <c r="C8" s="16" t="s">
        <v>1534</v>
      </c>
      <c r="D8" s="16" t="s">
        <v>1535</v>
      </c>
      <c r="E8" s="14" t="s">
        <v>1449</v>
      </c>
      <c r="F8" s="16" t="s">
        <v>1540</v>
      </c>
      <c r="G8" s="16" t="s">
        <v>1541</v>
      </c>
      <c r="H8" s="14" t="s">
        <v>321</v>
      </c>
      <c r="I8" s="16" t="s">
        <v>982</v>
      </c>
      <c r="J8" s="14" t="s">
        <v>30</v>
      </c>
      <c r="K8" s="14" t="s">
        <v>104</v>
      </c>
      <c r="L8" s="14" t="s">
        <v>42</v>
      </c>
      <c r="M8" s="16" t="s">
        <v>1525</v>
      </c>
      <c r="N8" s="16" t="s">
        <v>135</v>
      </c>
      <c r="O8" s="14" t="s">
        <v>34</v>
      </c>
      <c r="P8" s="142">
        <v>63420</v>
      </c>
      <c r="Q8" s="163">
        <v>1</v>
      </c>
      <c r="R8" s="164">
        <v>18920</v>
      </c>
      <c r="S8" s="123"/>
      <c r="T8" s="141">
        <v>11999.064</v>
      </c>
      <c r="U8" s="162">
        <v>8.6090000000000003E-3</v>
      </c>
      <c r="V8" s="162">
        <v>2.0187771779464601E-2</v>
      </c>
      <c r="W8" s="162">
        <v>5.8151505483637197E-3</v>
      </c>
    </row>
    <row r="9" spans="1:23">
      <c r="A9" s="16">
        <v>418</v>
      </c>
      <c r="B9" s="16">
        <v>418</v>
      </c>
      <c r="C9" s="16" t="s">
        <v>1534</v>
      </c>
      <c r="D9" s="16" t="s">
        <v>1535</v>
      </c>
      <c r="E9" s="14" t="s">
        <v>1449</v>
      </c>
      <c r="F9" s="16" t="s">
        <v>1542</v>
      </c>
      <c r="G9" s="16" t="s">
        <v>1543</v>
      </c>
      <c r="H9" s="14" t="s">
        <v>321</v>
      </c>
      <c r="I9" s="16" t="s">
        <v>982</v>
      </c>
      <c r="J9" s="14" t="s">
        <v>30</v>
      </c>
      <c r="K9" s="14" t="s">
        <v>104</v>
      </c>
      <c r="L9" s="14" t="s">
        <v>42</v>
      </c>
      <c r="M9" s="16" t="s">
        <v>1525</v>
      </c>
      <c r="N9" s="16" t="s">
        <v>135</v>
      </c>
      <c r="O9" s="14" t="s">
        <v>34</v>
      </c>
      <c r="P9" s="142">
        <v>182500</v>
      </c>
      <c r="Q9" s="163">
        <v>1</v>
      </c>
      <c r="R9" s="164">
        <v>2470</v>
      </c>
      <c r="S9" s="123"/>
      <c r="T9" s="141">
        <v>4507.75</v>
      </c>
      <c r="U9" s="162">
        <v>4.8200000000000001E-4</v>
      </c>
      <c r="V9" s="162">
        <v>7.5840439086650099E-3</v>
      </c>
      <c r="W9" s="162">
        <v>2.1846074730817802E-3</v>
      </c>
    </row>
    <row r="10" spans="1:23">
      <c r="A10" s="16">
        <v>418</v>
      </c>
      <c r="B10" s="16">
        <v>418</v>
      </c>
      <c r="C10" s="16" t="s">
        <v>1534</v>
      </c>
      <c r="D10" s="16" t="s">
        <v>1535</v>
      </c>
      <c r="E10" s="14" t="s">
        <v>1449</v>
      </c>
      <c r="F10" s="16" t="s">
        <v>1544</v>
      </c>
      <c r="G10" s="16" t="s">
        <v>1545</v>
      </c>
      <c r="H10" s="14" t="s">
        <v>321</v>
      </c>
      <c r="I10" s="16" t="s">
        <v>983</v>
      </c>
      <c r="J10" s="14" t="s">
        <v>30</v>
      </c>
      <c r="K10" s="14" t="s">
        <v>30</v>
      </c>
      <c r="L10" s="14" t="s">
        <v>42</v>
      </c>
      <c r="M10" s="16" t="s">
        <v>1530</v>
      </c>
      <c r="N10" s="16" t="s">
        <v>135</v>
      </c>
      <c r="O10" s="14" t="s">
        <v>34</v>
      </c>
      <c r="P10" s="142">
        <v>550000</v>
      </c>
      <c r="Q10" s="163">
        <v>1</v>
      </c>
      <c r="R10" s="164">
        <v>389.18</v>
      </c>
      <c r="S10" s="123"/>
      <c r="T10" s="141">
        <v>2140.4899999999998</v>
      </c>
      <c r="U10" s="162">
        <v>2.4130000000000002E-3</v>
      </c>
      <c r="V10" s="162">
        <v>3.6012578661324098E-3</v>
      </c>
      <c r="W10" s="162">
        <v>1.0373535466822301E-3</v>
      </c>
    </row>
    <row r="11" spans="1:23">
      <c r="A11" s="16">
        <v>418</v>
      </c>
      <c r="B11" s="16">
        <v>418</v>
      </c>
      <c r="C11" s="16" t="s">
        <v>1534</v>
      </c>
      <c r="D11" s="16" t="s">
        <v>1535</v>
      </c>
      <c r="E11" s="14" t="s">
        <v>1449</v>
      </c>
      <c r="F11" s="16" t="s">
        <v>1546</v>
      </c>
      <c r="G11" s="16" t="s">
        <v>1547</v>
      </c>
      <c r="H11" s="14" t="s">
        <v>321</v>
      </c>
      <c r="I11" s="16" t="s">
        <v>983</v>
      </c>
      <c r="J11" s="14" t="s">
        <v>30</v>
      </c>
      <c r="K11" s="14" t="s">
        <v>30</v>
      </c>
      <c r="L11" s="14" t="s">
        <v>42</v>
      </c>
      <c r="M11" s="16" t="s">
        <v>1530</v>
      </c>
      <c r="N11" s="16" t="s">
        <v>135</v>
      </c>
      <c r="O11" s="14" t="s">
        <v>34</v>
      </c>
      <c r="P11" s="142">
        <v>450000</v>
      </c>
      <c r="Q11" s="163">
        <v>1</v>
      </c>
      <c r="R11" s="164">
        <v>355.31</v>
      </c>
      <c r="S11" s="123"/>
      <c r="T11" s="141">
        <v>1598.895</v>
      </c>
      <c r="U11" s="162">
        <v>9.6290000000000004E-3</v>
      </c>
      <c r="V11" s="162">
        <v>2.69005377080471E-3</v>
      </c>
      <c r="W11" s="162">
        <v>7.7487836851491097E-4</v>
      </c>
    </row>
    <row r="12" spans="1:23">
      <c r="A12" s="16">
        <v>418</v>
      </c>
      <c r="B12" s="16">
        <v>418</v>
      </c>
      <c r="C12" s="16" t="s">
        <v>1534</v>
      </c>
      <c r="D12" s="16" t="s">
        <v>1535</v>
      </c>
      <c r="E12" s="14" t="s">
        <v>1449</v>
      </c>
      <c r="F12" s="16" t="s">
        <v>1548</v>
      </c>
      <c r="G12" s="16" t="s">
        <v>1549</v>
      </c>
      <c r="H12" s="14" t="s">
        <v>321</v>
      </c>
      <c r="I12" s="16" t="s">
        <v>981</v>
      </c>
      <c r="J12" s="14" t="s">
        <v>30</v>
      </c>
      <c r="K12" s="14" t="s">
        <v>30</v>
      </c>
      <c r="L12" s="14" t="s">
        <v>42</v>
      </c>
      <c r="M12" s="16" t="s">
        <v>1509</v>
      </c>
      <c r="N12" s="16" t="s">
        <v>135</v>
      </c>
      <c r="O12" s="14" t="s">
        <v>34</v>
      </c>
      <c r="P12" s="142">
        <v>886500</v>
      </c>
      <c r="Q12" s="163">
        <v>1</v>
      </c>
      <c r="R12" s="164">
        <v>137.5</v>
      </c>
      <c r="S12" s="123"/>
      <c r="T12" s="141">
        <v>1218.9380000000001</v>
      </c>
      <c r="U12" s="162">
        <v>1.4779999999999999E-3</v>
      </c>
      <c r="V12" s="162">
        <v>2.0507959673713798E-3</v>
      </c>
      <c r="W12" s="162">
        <v>5.9073816687252399E-4</v>
      </c>
    </row>
    <row r="13" spans="1:23">
      <c r="A13" s="16">
        <v>418</v>
      </c>
      <c r="B13" s="16">
        <v>418</v>
      </c>
      <c r="C13" s="16" t="s">
        <v>1550</v>
      </c>
      <c r="D13" s="16" t="s">
        <v>1551</v>
      </c>
      <c r="E13" s="14" t="s">
        <v>1449</v>
      </c>
      <c r="F13" s="16" t="s">
        <v>1552</v>
      </c>
      <c r="G13" s="16" t="s">
        <v>1553</v>
      </c>
      <c r="H13" s="14" t="s">
        <v>321</v>
      </c>
      <c r="I13" s="16" t="s">
        <v>981</v>
      </c>
      <c r="J13" s="14" t="s">
        <v>30</v>
      </c>
      <c r="K13" s="14" t="s">
        <v>30</v>
      </c>
      <c r="L13" s="14" t="s">
        <v>42</v>
      </c>
      <c r="M13" s="16" t="s">
        <v>1509</v>
      </c>
      <c r="N13" s="16" t="s">
        <v>135</v>
      </c>
      <c r="O13" s="14" t="s">
        <v>34</v>
      </c>
      <c r="P13" s="142">
        <v>19100</v>
      </c>
      <c r="Q13" s="163">
        <v>1</v>
      </c>
      <c r="R13" s="164">
        <v>5605</v>
      </c>
      <c r="S13" s="123"/>
      <c r="T13" s="141">
        <v>1070.5550000000001</v>
      </c>
      <c r="U13" s="162">
        <v>2.0739999999999999E-3</v>
      </c>
      <c r="V13" s="162">
        <v>1.80115049118537E-3</v>
      </c>
      <c r="W13" s="162">
        <v>5.1882700978205605E-4</v>
      </c>
    </row>
    <row r="14" spans="1:23">
      <c r="A14" s="16">
        <v>418</v>
      </c>
      <c r="B14" s="16">
        <v>418</v>
      </c>
      <c r="C14" s="16" t="s">
        <v>1554</v>
      </c>
      <c r="D14" s="16" t="s">
        <v>1555</v>
      </c>
      <c r="E14" s="14" t="s">
        <v>1449</v>
      </c>
      <c r="F14" s="16" t="s">
        <v>1556</v>
      </c>
      <c r="G14" s="16" t="s">
        <v>1557</v>
      </c>
      <c r="H14" s="14" t="s">
        <v>321</v>
      </c>
      <c r="I14" s="16" t="s">
        <v>982</v>
      </c>
      <c r="J14" s="14" t="s">
        <v>30</v>
      </c>
      <c r="K14" s="14" t="s">
        <v>295</v>
      </c>
      <c r="L14" s="14" t="s">
        <v>42</v>
      </c>
      <c r="M14" s="16" t="s">
        <v>1525</v>
      </c>
      <c r="N14" s="16" t="s">
        <v>135</v>
      </c>
      <c r="O14" s="14" t="s">
        <v>34</v>
      </c>
      <c r="P14" s="142">
        <v>46000</v>
      </c>
      <c r="Q14" s="163">
        <v>1</v>
      </c>
      <c r="R14" s="164">
        <v>22350</v>
      </c>
      <c r="S14" s="123"/>
      <c r="T14" s="141">
        <v>10281</v>
      </c>
      <c r="U14" s="162">
        <v>9.8169999999999993E-3</v>
      </c>
      <c r="V14" s="162">
        <v>1.7297222655423401E-2</v>
      </c>
      <c r="W14" s="162">
        <v>4.9825188687823803E-3</v>
      </c>
    </row>
    <row r="15" spans="1:23">
      <c r="A15" s="16">
        <v>418</v>
      </c>
      <c r="B15" s="16">
        <v>418</v>
      </c>
      <c r="C15" s="16" t="s">
        <v>1554</v>
      </c>
      <c r="D15" s="16" t="s">
        <v>1555</v>
      </c>
      <c r="E15" s="14" t="s">
        <v>1449</v>
      </c>
      <c r="F15" s="16" t="s">
        <v>1558</v>
      </c>
      <c r="G15" s="16" t="s">
        <v>1559</v>
      </c>
      <c r="H15" s="14" t="s">
        <v>321</v>
      </c>
      <c r="I15" s="16" t="s">
        <v>982</v>
      </c>
      <c r="J15" s="14" t="s">
        <v>30</v>
      </c>
      <c r="K15" s="14" t="s">
        <v>295</v>
      </c>
      <c r="L15" s="14" t="s">
        <v>42</v>
      </c>
      <c r="M15" s="16" t="s">
        <v>1525</v>
      </c>
      <c r="N15" s="16" t="s">
        <v>135</v>
      </c>
      <c r="O15" s="14" t="s">
        <v>34</v>
      </c>
      <c r="P15" s="142">
        <v>5161</v>
      </c>
      <c r="Q15" s="163">
        <v>1</v>
      </c>
      <c r="R15" s="164">
        <v>52900</v>
      </c>
      <c r="S15" s="123"/>
      <c r="T15" s="141">
        <v>2730.1689999999999</v>
      </c>
      <c r="U15" s="162">
        <v>2.8630000000000001E-3</v>
      </c>
      <c r="V15" s="162">
        <v>4.5933606730799298E-3</v>
      </c>
      <c r="W15" s="162">
        <v>1.32313185074066E-3</v>
      </c>
    </row>
    <row r="16" spans="1:23">
      <c r="A16" s="16">
        <v>418</v>
      </c>
      <c r="B16" s="16">
        <v>418</v>
      </c>
      <c r="C16" s="16" t="s">
        <v>1554</v>
      </c>
      <c r="D16" s="16" t="s">
        <v>1555</v>
      </c>
      <c r="E16" s="14" t="s">
        <v>1449</v>
      </c>
      <c r="F16" s="16" t="s">
        <v>1560</v>
      </c>
      <c r="G16" s="16" t="s">
        <v>1561</v>
      </c>
      <c r="H16" s="14" t="s">
        <v>321</v>
      </c>
      <c r="I16" s="16" t="s">
        <v>982</v>
      </c>
      <c r="J16" s="14" t="s">
        <v>30</v>
      </c>
      <c r="K16" s="14" t="s">
        <v>240</v>
      </c>
      <c r="L16" s="14" t="s">
        <v>42</v>
      </c>
      <c r="M16" s="16" t="s">
        <v>1525</v>
      </c>
      <c r="N16" s="16" t="s">
        <v>135</v>
      </c>
      <c r="O16" s="14" t="s">
        <v>34</v>
      </c>
      <c r="P16" s="142">
        <v>30482</v>
      </c>
      <c r="Q16" s="163">
        <v>1</v>
      </c>
      <c r="R16" s="164">
        <v>10200</v>
      </c>
      <c r="S16" s="123"/>
      <c r="T16" s="141">
        <v>3109.1640000000002</v>
      </c>
      <c r="U16" s="162">
        <v>4.646E-3</v>
      </c>
      <c r="V16" s="162">
        <v>5.2309991226755096E-3</v>
      </c>
      <c r="W16" s="162">
        <v>1.5068055924656099E-3</v>
      </c>
    </row>
    <row r="17" spans="1:23">
      <c r="A17" s="16">
        <v>418</v>
      </c>
      <c r="B17" s="16">
        <v>418</v>
      </c>
      <c r="C17" s="16" t="s">
        <v>1554</v>
      </c>
      <c r="D17" s="16" t="s">
        <v>1555</v>
      </c>
      <c r="E17" s="14" t="s">
        <v>1449</v>
      </c>
      <c r="F17" s="16" t="s">
        <v>1562</v>
      </c>
      <c r="G17" s="16" t="s">
        <v>1563</v>
      </c>
      <c r="H17" s="14" t="s">
        <v>321</v>
      </c>
      <c r="I17" s="16" t="s">
        <v>982</v>
      </c>
      <c r="J17" s="14" t="s">
        <v>30</v>
      </c>
      <c r="K17" s="14" t="s">
        <v>291</v>
      </c>
      <c r="L17" s="14" t="s">
        <v>42</v>
      </c>
      <c r="M17" s="16" t="s">
        <v>1525</v>
      </c>
      <c r="N17" s="16" t="s">
        <v>135</v>
      </c>
      <c r="O17" s="14" t="s">
        <v>34</v>
      </c>
      <c r="P17" s="142">
        <v>59000</v>
      </c>
      <c r="Q17" s="163">
        <v>1</v>
      </c>
      <c r="R17" s="164">
        <v>11510</v>
      </c>
      <c r="S17" s="123"/>
      <c r="T17" s="141">
        <v>6790.9</v>
      </c>
      <c r="U17" s="162">
        <v>5.3730000000000002E-3</v>
      </c>
      <c r="V17" s="162">
        <v>1.14253194563481E-2</v>
      </c>
      <c r="W17" s="162">
        <v>3.29109886061806E-3</v>
      </c>
    </row>
    <row r="18" spans="1:23">
      <c r="A18" s="16">
        <v>418</v>
      </c>
      <c r="B18" s="16">
        <v>418</v>
      </c>
      <c r="C18" s="16" t="s">
        <v>1554</v>
      </c>
      <c r="D18" s="16" t="s">
        <v>1555</v>
      </c>
      <c r="E18" s="14" t="s">
        <v>1449</v>
      </c>
      <c r="F18" s="16" t="s">
        <v>1564</v>
      </c>
      <c r="G18" s="16" t="s">
        <v>1565</v>
      </c>
      <c r="H18" s="14" t="s">
        <v>321</v>
      </c>
      <c r="I18" s="16" t="s">
        <v>982</v>
      </c>
      <c r="J18" s="14" t="s">
        <v>30</v>
      </c>
      <c r="K18" s="14" t="s">
        <v>104</v>
      </c>
      <c r="L18" s="14" t="s">
        <v>42</v>
      </c>
      <c r="M18" s="16" t="s">
        <v>1525</v>
      </c>
      <c r="N18" s="16" t="s">
        <v>135</v>
      </c>
      <c r="O18" s="14" t="s">
        <v>34</v>
      </c>
      <c r="P18" s="142">
        <v>13742</v>
      </c>
      <c r="Q18" s="163">
        <v>1</v>
      </c>
      <c r="R18" s="164">
        <v>71080</v>
      </c>
      <c r="S18" s="123"/>
      <c r="T18" s="141">
        <v>9767.8140000000003</v>
      </c>
      <c r="U18" s="162">
        <v>3.7850000000000002E-3</v>
      </c>
      <c r="V18" s="162">
        <v>1.64338144826255E-2</v>
      </c>
      <c r="W18" s="162">
        <v>4.7338114549896997E-3</v>
      </c>
    </row>
    <row r="19" spans="1:23">
      <c r="A19" s="16">
        <v>418</v>
      </c>
      <c r="B19" s="16">
        <v>418</v>
      </c>
      <c r="C19" s="16" t="s">
        <v>1554</v>
      </c>
      <c r="D19" s="16" t="s">
        <v>1555</v>
      </c>
      <c r="E19" s="14" t="s">
        <v>1449</v>
      </c>
      <c r="F19" s="16" t="s">
        <v>1566</v>
      </c>
      <c r="G19" s="16" t="s">
        <v>1567</v>
      </c>
      <c r="H19" s="14" t="s">
        <v>321</v>
      </c>
      <c r="I19" s="16" t="s">
        <v>982</v>
      </c>
      <c r="J19" s="14" t="s">
        <v>30</v>
      </c>
      <c r="K19" s="14" t="s">
        <v>104</v>
      </c>
      <c r="L19" s="14" t="s">
        <v>42</v>
      </c>
      <c r="M19" s="16" t="s">
        <v>1525</v>
      </c>
      <c r="N19" s="16" t="s">
        <v>135</v>
      </c>
      <c r="O19" s="14" t="s">
        <v>34</v>
      </c>
      <c r="P19" s="142">
        <v>18350</v>
      </c>
      <c r="Q19" s="163">
        <v>1</v>
      </c>
      <c r="R19" s="164">
        <v>23280</v>
      </c>
      <c r="S19" s="123"/>
      <c r="T19" s="141">
        <v>4271.88</v>
      </c>
      <c r="U19" s="162">
        <v>9.1E-4</v>
      </c>
      <c r="V19" s="162">
        <v>7.1872054777988798E-3</v>
      </c>
      <c r="W19" s="162">
        <v>2.0702969268722999E-3</v>
      </c>
    </row>
    <row r="20" spans="1:23">
      <c r="A20" s="2">
        <v>418</v>
      </c>
      <c r="B20" s="2">
        <v>418</v>
      </c>
      <c r="C20" s="2" t="s">
        <v>1554</v>
      </c>
      <c r="D20" s="2" t="s">
        <v>1555</v>
      </c>
      <c r="E20" s="14" t="s">
        <v>1449</v>
      </c>
      <c r="F20" s="2" t="s">
        <v>1568</v>
      </c>
      <c r="G20" s="2" t="s">
        <v>1569</v>
      </c>
      <c r="H20" s="14" t="s">
        <v>321</v>
      </c>
      <c r="I20" s="16" t="s">
        <v>982</v>
      </c>
      <c r="J20" s="14" t="s">
        <v>30</v>
      </c>
      <c r="K20" s="14" t="s">
        <v>104</v>
      </c>
      <c r="L20" s="14" t="s">
        <v>42</v>
      </c>
      <c r="M20" s="16" t="s">
        <v>1525</v>
      </c>
      <c r="N20" s="16" t="s">
        <v>135</v>
      </c>
      <c r="O20" s="2" t="s">
        <v>34</v>
      </c>
      <c r="P20" s="142">
        <v>36839</v>
      </c>
      <c r="Q20" s="148">
        <v>1</v>
      </c>
      <c r="R20" s="165">
        <v>8779</v>
      </c>
      <c r="T20" s="139">
        <v>3234.096</v>
      </c>
      <c r="U20" s="153">
        <v>7.5339999999999999E-3</v>
      </c>
      <c r="V20" s="153">
        <v>5.4411900899272499E-3</v>
      </c>
      <c r="W20" s="153">
        <v>1.5673517553521101E-3</v>
      </c>
    </row>
    <row r="21" spans="1:23">
      <c r="A21" s="2">
        <v>418</v>
      </c>
      <c r="B21" s="2">
        <v>418</v>
      </c>
      <c r="C21" s="2" t="s">
        <v>1554</v>
      </c>
      <c r="D21" s="2" t="s">
        <v>1555</v>
      </c>
      <c r="E21" s="4" t="s">
        <v>1449</v>
      </c>
      <c r="F21" s="2" t="s">
        <v>1570</v>
      </c>
      <c r="G21" s="2" t="s">
        <v>1571</v>
      </c>
      <c r="H21" s="4" t="s">
        <v>321</v>
      </c>
      <c r="I21" s="2" t="s">
        <v>981</v>
      </c>
      <c r="J21" s="2" t="s">
        <v>30</v>
      </c>
      <c r="K21" s="2" t="s">
        <v>30</v>
      </c>
      <c r="L21" s="4" t="s">
        <v>42</v>
      </c>
      <c r="M21" s="2" t="s">
        <v>1509</v>
      </c>
      <c r="N21" s="2" t="s">
        <v>135</v>
      </c>
      <c r="O21" s="2" t="s">
        <v>34</v>
      </c>
      <c r="P21" s="140">
        <v>15068</v>
      </c>
      <c r="Q21" s="148">
        <v>1</v>
      </c>
      <c r="R21" s="165">
        <v>20710</v>
      </c>
      <c r="T21" s="139">
        <v>3120.5830000000001</v>
      </c>
      <c r="U21" s="153">
        <v>5.7399999999999997E-4</v>
      </c>
      <c r="V21" s="153">
        <v>5.2502106318728396E-3</v>
      </c>
      <c r="W21" s="153">
        <v>1.51233952753601E-3</v>
      </c>
    </row>
    <row r="22" spans="1:23">
      <c r="A22" s="2">
        <v>418</v>
      </c>
      <c r="B22" s="2">
        <v>418</v>
      </c>
      <c r="C22" s="2" t="s">
        <v>1554</v>
      </c>
      <c r="D22" s="2" t="s">
        <v>1555</v>
      </c>
      <c r="E22" s="4" t="s">
        <v>1449</v>
      </c>
      <c r="F22" s="2" t="s">
        <v>1572</v>
      </c>
      <c r="G22" s="2" t="s">
        <v>1573</v>
      </c>
      <c r="H22" s="2" t="s">
        <v>321</v>
      </c>
      <c r="I22" s="2" t="s">
        <v>981</v>
      </c>
      <c r="J22" s="2" t="s">
        <v>30</v>
      </c>
      <c r="K22" s="2" t="s">
        <v>30</v>
      </c>
      <c r="L22" s="4" t="s">
        <v>42</v>
      </c>
      <c r="M22" s="2" t="s">
        <v>1509</v>
      </c>
      <c r="N22" s="2" t="s">
        <v>135</v>
      </c>
      <c r="O22" s="2" t="s">
        <v>34</v>
      </c>
      <c r="P22" s="140">
        <v>10929</v>
      </c>
      <c r="Q22" s="148">
        <v>1</v>
      </c>
      <c r="R22" s="165">
        <v>19380</v>
      </c>
      <c r="T22" s="139">
        <v>2118.04</v>
      </c>
      <c r="U22" s="153">
        <v>1.0139999999999999E-3</v>
      </c>
      <c r="V22" s="153">
        <v>3.5634873001203801E-3</v>
      </c>
      <c r="W22" s="153">
        <v>1.0264736174826999E-3</v>
      </c>
    </row>
    <row r="23" spans="1:23">
      <c r="A23" s="2">
        <v>418</v>
      </c>
      <c r="B23" s="2">
        <v>418</v>
      </c>
      <c r="C23" s="2" t="s">
        <v>1554</v>
      </c>
      <c r="D23" s="2" t="s">
        <v>1555</v>
      </c>
      <c r="E23" s="4" t="s">
        <v>1449</v>
      </c>
      <c r="F23" s="2" t="s">
        <v>1574</v>
      </c>
      <c r="G23" s="2" t="s">
        <v>1575</v>
      </c>
      <c r="H23" s="2" t="s">
        <v>321</v>
      </c>
      <c r="I23" s="2" t="s">
        <v>982</v>
      </c>
      <c r="J23" s="2" t="s">
        <v>30</v>
      </c>
      <c r="K23" s="2" t="s">
        <v>293</v>
      </c>
      <c r="L23" s="2" t="s">
        <v>42</v>
      </c>
      <c r="M23" s="2" t="s">
        <v>1525</v>
      </c>
      <c r="N23" s="2" t="s">
        <v>135</v>
      </c>
      <c r="O23" s="2" t="s">
        <v>34</v>
      </c>
      <c r="P23" s="140">
        <v>18418</v>
      </c>
      <c r="Q23" s="148">
        <v>1</v>
      </c>
      <c r="R23" s="165">
        <v>20360</v>
      </c>
      <c r="T23" s="139">
        <v>3749.9050000000002</v>
      </c>
      <c r="U23" s="153">
        <v>5.8050000000000003E-3</v>
      </c>
      <c r="V23" s="153">
        <v>6.3090106275888597E-3</v>
      </c>
      <c r="W23" s="153">
        <v>1.81733016458882E-3</v>
      </c>
    </row>
    <row r="24" spans="1:23">
      <c r="A24" s="2">
        <v>418</v>
      </c>
      <c r="B24" s="2">
        <v>418</v>
      </c>
      <c r="C24" s="2" t="s">
        <v>1554</v>
      </c>
      <c r="D24" s="2" t="s">
        <v>1555</v>
      </c>
      <c r="E24" s="4" t="s">
        <v>1449</v>
      </c>
      <c r="F24" s="2" t="s">
        <v>1576</v>
      </c>
      <c r="G24" s="2" t="s">
        <v>1577</v>
      </c>
      <c r="H24" s="2" t="s">
        <v>321</v>
      </c>
      <c r="I24" s="2" t="s">
        <v>982</v>
      </c>
      <c r="J24" s="2" t="s">
        <v>30</v>
      </c>
      <c r="K24" s="2" t="s">
        <v>253</v>
      </c>
      <c r="L24" s="2" t="s">
        <v>42</v>
      </c>
      <c r="M24" s="2" t="s">
        <v>1533</v>
      </c>
      <c r="N24" s="2" t="s">
        <v>135</v>
      </c>
      <c r="O24" s="2" t="s">
        <v>34</v>
      </c>
      <c r="P24" s="140">
        <v>25966</v>
      </c>
      <c r="Q24" s="148">
        <v>1</v>
      </c>
      <c r="R24" s="165">
        <v>41710</v>
      </c>
      <c r="T24" s="139">
        <v>10830.419</v>
      </c>
      <c r="U24" s="153">
        <v>1.047E-2</v>
      </c>
      <c r="V24" s="153">
        <v>1.8221589531722499E-2</v>
      </c>
      <c r="W24" s="153">
        <v>5.2487856270121199E-3</v>
      </c>
    </row>
    <row r="25" spans="1:23">
      <c r="A25" s="2">
        <v>418</v>
      </c>
      <c r="B25" s="2">
        <v>418</v>
      </c>
      <c r="C25" s="2" t="s">
        <v>1578</v>
      </c>
      <c r="D25" s="2" t="s">
        <v>1579</v>
      </c>
      <c r="E25" s="4" t="s">
        <v>314</v>
      </c>
      <c r="F25" s="2" t="s">
        <v>1580</v>
      </c>
      <c r="G25" s="2" t="s">
        <v>1581</v>
      </c>
      <c r="H25" s="2" t="s">
        <v>321</v>
      </c>
      <c r="I25" s="2" t="s">
        <v>984</v>
      </c>
      <c r="J25" s="2" t="s">
        <v>103</v>
      </c>
      <c r="K25" s="2" t="s">
        <v>104</v>
      </c>
      <c r="L25" s="2" t="s">
        <v>315</v>
      </c>
      <c r="M25" s="2" t="s">
        <v>732</v>
      </c>
      <c r="N25" s="2" t="s">
        <v>135</v>
      </c>
      <c r="O25" s="2" t="s">
        <v>108</v>
      </c>
      <c r="P25" s="140">
        <v>16000</v>
      </c>
      <c r="Q25" s="148">
        <v>3.71</v>
      </c>
      <c r="R25" s="165">
        <v>9654</v>
      </c>
      <c r="T25" s="139">
        <v>5730.6139999999996</v>
      </c>
      <c r="U25" s="153">
        <v>1.0460000000000001E-3</v>
      </c>
      <c r="V25" s="153">
        <v>9.6414466714498399E-3</v>
      </c>
      <c r="W25" s="153">
        <v>2.7772487479540901E-3</v>
      </c>
    </row>
    <row r="26" spans="1:23">
      <c r="A26" s="2">
        <v>418</v>
      </c>
      <c r="B26" s="2">
        <v>418</v>
      </c>
      <c r="C26" s="2" t="s">
        <v>1582</v>
      </c>
      <c r="D26" s="2" t="s">
        <v>1583</v>
      </c>
      <c r="E26" s="4" t="s">
        <v>314</v>
      </c>
      <c r="F26" s="2" t="s">
        <v>1584</v>
      </c>
      <c r="G26" s="7" t="s">
        <v>1585</v>
      </c>
      <c r="H26" s="2" t="s">
        <v>321</v>
      </c>
      <c r="I26" s="2" t="s">
        <v>982</v>
      </c>
      <c r="J26" s="2" t="s">
        <v>103</v>
      </c>
      <c r="K26" s="2" t="s">
        <v>104</v>
      </c>
      <c r="L26" s="2" t="s">
        <v>344</v>
      </c>
      <c r="M26" s="2" t="s">
        <v>735</v>
      </c>
      <c r="N26" s="2" t="s">
        <v>135</v>
      </c>
      <c r="O26" s="2" t="s">
        <v>108</v>
      </c>
      <c r="P26" s="140">
        <v>18586</v>
      </c>
      <c r="Q26" s="148">
        <v>3.71</v>
      </c>
      <c r="R26" s="165">
        <v>22576</v>
      </c>
      <c r="T26" s="139">
        <v>15567.069</v>
      </c>
      <c r="U26" s="153">
        <v>6.2000000000000003E-5</v>
      </c>
      <c r="V26" s="153">
        <v>2.6190745201572899E-2</v>
      </c>
      <c r="W26" s="153">
        <v>7.5443257425718696E-3</v>
      </c>
    </row>
    <row r="27" spans="1:23">
      <c r="A27" s="2">
        <v>418</v>
      </c>
      <c r="B27" s="2">
        <v>418</v>
      </c>
      <c r="C27" s="2" t="s">
        <v>1578</v>
      </c>
      <c r="D27" s="2" t="s">
        <v>1579</v>
      </c>
      <c r="E27" s="4" t="s">
        <v>314</v>
      </c>
      <c r="F27" s="2" t="s">
        <v>1586</v>
      </c>
      <c r="G27" s="2" t="s">
        <v>1587</v>
      </c>
      <c r="H27" s="2" t="s">
        <v>321</v>
      </c>
      <c r="I27" s="2" t="s">
        <v>982</v>
      </c>
      <c r="J27" s="2" t="s">
        <v>103</v>
      </c>
      <c r="K27" s="2" t="s">
        <v>1588</v>
      </c>
      <c r="L27" s="2" t="s">
        <v>315</v>
      </c>
      <c r="M27" s="2" t="s">
        <v>735</v>
      </c>
      <c r="N27" s="2" t="s">
        <v>135</v>
      </c>
      <c r="O27" s="2" t="s">
        <v>108</v>
      </c>
      <c r="P27" s="140">
        <v>86018</v>
      </c>
      <c r="Q27" s="148">
        <v>3.71</v>
      </c>
      <c r="R27" s="165">
        <v>5653</v>
      </c>
      <c r="T27" s="139">
        <v>18040.237000000001</v>
      </c>
      <c r="U27" s="153">
        <v>7.8919999999999997E-3</v>
      </c>
      <c r="V27" s="153">
        <v>3.0351716171168101E-2</v>
      </c>
      <c r="W27" s="153">
        <v>8.7429063922788795E-3</v>
      </c>
    </row>
    <row r="28" spans="1:23">
      <c r="A28" s="2">
        <v>418</v>
      </c>
      <c r="B28" s="2">
        <v>418</v>
      </c>
      <c r="C28" s="2" t="s">
        <v>1589</v>
      </c>
      <c r="D28" s="2" t="s">
        <v>1590</v>
      </c>
      <c r="E28" s="4" t="s">
        <v>314</v>
      </c>
      <c r="F28" s="2" t="s">
        <v>1591</v>
      </c>
      <c r="G28" s="2" t="s">
        <v>1592</v>
      </c>
      <c r="H28" s="2" t="s">
        <v>321</v>
      </c>
      <c r="I28" s="2" t="s">
        <v>982</v>
      </c>
      <c r="J28" s="2" t="s">
        <v>103</v>
      </c>
      <c r="K28" s="2" t="s">
        <v>104</v>
      </c>
      <c r="L28" s="2" t="s">
        <v>344</v>
      </c>
      <c r="M28" s="2" t="s">
        <v>735</v>
      </c>
      <c r="N28" s="2" t="s">
        <v>135</v>
      </c>
      <c r="O28" s="2" t="s">
        <v>108</v>
      </c>
      <c r="P28" s="140">
        <v>11500</v>
      </c>
      <c r="Q28" s="148">
        <v>3.71</v>
      </c>
      <c r="R28" s="165">
        <v>22089</v>
      </c>
      <c r="T28" s="139">
        <v>9424.2720000000008</v>
      </c>
      <c r="U28" s="153">
        <v>4.0000000000000003E-5</v>
      </c>
      <c r="V28" s="153">
        <v>1.5855824195573302E-2</v>
      </c>
      <c r="W28" s="153">
        <v>4.5673195522964302E-3</v>
      </c>
    </row>
    <row r="29" spans="1:23">
      <c r="A29" s="2">
        <v>418</v>
      </c>
      <c r="B29" s="2">
        <v>418</v>
      </c>
      <c r="C29" s="2" t="s">
        <v>1578</v>
      </c>
      <c r="D29" s="2" t="s">
        <v>1579</v>
      </c>
      <c r="E29" s="4" t="s">
        <v>314</v>
      </c>
      <c r="F29" s="2" t="s">
        <v>1593</v>
      </c>
      <c r="G29" s="2" t="s">
        <v>1594</v>
      </c>
      <c r="H29" s="2" t="s">
        <v>321</v>
      </c>
      <c r="I29" s="2" t="s">
        <v>982</v>
      </c>
      <c r="J29" s="2" t="s">
        <v>103</v>
      </c>
      <c r="K29" s="2" t="s">
        <v>295</v>
      </c>
      <c r="L29" s="2" t="s">
        <v>364</v>
      </c>
      <c r="M29" s="2" t="s">
        <v>735</v>
      </c>
      <c r="N29" s="2" t="s">
        <v>135</v>
      </c>
      <c r="O29" s="2" t="s">
        <v>1169</v>
      </c>
      <c r="P29" s="140">
        <v>5300</v>
      </c>
      <c r="Q29" s="148">
        <v>4.1524000000000001</v>
      </c>
      <c r="R29" s="165">
        <v>32630</v>
      </c>
      <c r="T29" s="139">
        <v>7181.1189999999997</v>
      </c>
      <c r="U29" s="153">
        <v>0</v>
      </c>
      <c r="V29" s="153">
        <v>1.20818417353168E-2</v>
      </c>
      <c r="W29" s="153">
        <v>3.4802121482192701E-3</v>
      </c>
    </row>
    <row r="30" spans="1:23">
      <c r="A30" s="2">
        <v>418</v>
      </c>
      <c r="B30" s="2">
        <v>418</v>
      </c>
      <c r="C30" s="2" t="s">
        <v>1582</v>
      </c>
      <c r="D30" s="2" t="s">
        <v>1583</v>
      </c>
      <c r="E30" s="4" t="s">
        <v>314</v>
      </c>
      <c r="F30" s="2" t="s">
        <v>1595</v>
      </c>
      <c r="G30" s="2" t="s">
        <v>1596</v>
      </c>
      <c r="H30" s="2" t="s">
        <v>321</v>
      </c>
      <c r="I30" s="2" t="s">
        <v>982</v>
      </c>
      <c r="J30" s="2" t="s">
        <v>103</v>
      </c>
      <c r="K30" s="2" t="s">
        <v>104</v>
      </c>
      <c r="L30" s="2" t="s">
        <v>344</v>
      </c>
      <c r="M30" s="2" t="s">
        <v>735</v>
      </c>
      <c r="N30" s="2" t="s">
        <v>135</v>
      </c>
      <c r="O30" s="2" t="s">
        <v>108</v>
      </c>
      <c r="P30" s="140">
        <v>55688</v>
      </c>
      <c r="Q30" s="148">
        <v>3.71</v>
      </c>
      <c r="R30" s="165">
        <v>4532</v>
      </c>
      <c r="T30" s="139">
        <v>9363.2240000000002</v>
      </c>
      <c r="U30" s="153">
        <v>6.2000000000000003E-5</v>
      </c>
      <c r="V30" s="153">
        <v>1.57531151744763E-2</v>
      </c>
      <c r="W30" s="153">
        <v>4.5377338988187403E-3</v>
      </c>
    </row>
    <row r="31" spans="1:23">
      <c r="A31" s="2">
        <v>418</v>
      </c>
      <c r="B31" s="2">
        <v>418</v>
      </c>
      <c r="C31" s="2" t="s">
        <v>1597</v>
      </c>
      <c r="D31" s="2" t="s">
        <v>1598</v>
      </c>
      <c r="E31" s="4" t="s">
        <v>314</v>
      </c>
      <c r="F31" s="2" t="s">
        <v>1599</v>
      </c>
      <c r="G31" t="s">
        <v>1600</v>
      </c>
      <c r="H31" s="2" t="s">
        <v>321</v>
      </c>
      <c r="I31" s="2" t="s">
        <v>982</v>
      </c>
      <c r="J31" s="2" t="s">
        <v>103</v>
      </c>
      <c r="K31" s="2" t="s">
        <v>104</v>
      </c>
      <c r="L31" s="2" t="s">
        <v>344</v>
      </c>
      <c r="M31" s="2" t="s">
        <v>735</v>
      </c>
      <c r="N31" s="2" t="s">
        <v>135</v>
      </c>
      <c r="O31" s="2" t="s">
        <v>108</v>
      </c>
      <c r="P31" s="140">
        <v>0</v>
      </c>
      <c r="Q31" s="148">
        <v>3.71</v>
      </c>
      <c r="R31" s="165">
        <v>0</v>
      </c>
      <c r="S31" s="143">
        <v>2.0790000000000002</v>
      </c>
      <c r="T31" s="139">
        <v>7.7140000000000004</v>
      </c>
      <c r="U31" s="153">
        <v>0</v>
      </c>
      <c r="V31" s="153">
        <v>1.29786640573072E-5</v>
      </c>
      <c r="W31" s="153">
        <v>3.7385446117758602E-6</v>
      </c>
    </row>
    <row r="32" spans="1:23">
      <c r="A32" s="2">
        <v>418</v>
      </c>
      <c r="B32" s="2">
        <v>418</v>
      </c>
      <c r="C32" s="2" t="s">
        <v>1601</v>
      </c>
      <c r="D32" s="2" t="s">
        <v>1602</v>
      </c>
      <c r="E32" s="4" t="s">
        <v>314</v>
      </c>
      <c r="F32" s="2" t="s">
        <v>1603</v>
      </c>
      <c r="G32" s="2" t="s">
        <v>1604</v>
      </c>
      <c r="H32" s="2" t="s">
        <v>321</v>
      </c>
      <c r="I32" s="2" t="s">
        <v>982</v>
      </c>
      <c r="J32" s="2" t="s">
        <v>103</v>
      </c>
      <c r="K32" s="2" t="s">
        <v>104</v>
      </c>
      <c r="L32" s="2" t="s">
        <v>344</v>
      </c>
      <c r="M32" s="2" t="s">
        <v>735</v>
      </c>
      <c r="N32" s="2" t="s">
        <v>135</v>
      </c>
      <c r="O32" s="2" t="s">
        <v>108</v>
      </c>
      <c r="P32" s="140">
        <v>47110</v>
      </c>
      <c r="Q32" s="148">
        <v>3.71</v>
      </c>
      <c r="R32" s="165">
        <v>4116</v>
      </c>
      <c r="T32" s="139">
        <v>7193.8670000000002</v>
      </c>
      <c r="U32" s="153">
        <v>3.1300000000000002E-4</v>
      </c>
      <c r="V32" s="153">
        <v>1.2103288810857401E-2</v>
      </c>
      <c r="W32" s="153">
        <v>3.4863900451389202E-3</v>
      </c>
    </row>
    <row r="33" spans="1:23">
      <c r="A33" s="2">
        <v>418</v>
      </c>
      <c r="B33" s="2">
        <v>418</v>
      </c>
      <c r="C33" s="2" t="s">
        <v>1582</v>
      </c>
      <c r="D33" s="2" t="s">
        <v>1583</v>
      </c>
      <c r="E33" s="4" t="s">
        <v>314</v>
      </c>
      <c r="F33" s="2" t="s">
        <v>1605</v>
      </c>
      <c r="G33" s="2" t="s">
        <v>1606</v>
      </c>
      <c r="H33" s="2" t="s">
        <v>321</v>
      </c>
      <c r="I33" s="2" t="s">
        <v>982</v>
      </c>
      <c r="J33" s="2" t="s">
        <v>103</v>
      </c>
      <c r="K33" s="2" t="s">
        <v>298</v>
      </c>
      <c r="L33" s="2" t="s">
        <v>344</v>
      </c>
      <c r="M33" s="2" t="s">
        <v>735</v>
      </c>
      <c r="N33" s="2" t="s">
        <v>135</v>
      </c>
      <c r="O33" s="2" t="s">
        <v>108</v>
      </c>
      <c r="P33" s="140">
        <v>21608</v>
      </c>
      <c r="Q33" s="148">
        <v>3.71</v>
      </c>
      <c r="R33" s="165">
        <v>15402</v>
      </c>
      <c r="T33" s="139">
        <v>12347.118</v>
      </c>
      <c r="U33" s="153">
        <v>7.7999999999999999E-5</v>
      </c>
      <c r="V33" s="153">
        <v>2.07733537379606E-2</v>
      </c>
      <c r="W33" s="153">
        <v>5.98382925566532E-3</v>
      </c>
    </row>
    <row r="34" spans="1:23">
      <c r="A34" s="2">
        <v>418</v>
      </c>
      <c r="B34" s="2">
        <v>418</v>
      </c>
      <c r="C34" s="2" t="s">
        <v>1582</v>
      </c>
      <c r="D34" s="2" t="s">
        <v>1583</v>
      </c>
      <c r="E34" s="4" t="s">
        <v>314</v>
      </c>
      <c r="F34" s="2" t="s">
        <v>1607</v>
      </c>
      <c r="G34" s="2" t="s">
        <v>1608</v>
      </c>
      <c r="H34" s="2" t="s">
        <v>321</v>
      </c>
      <c r="I34" s="2" t="s">
        <v>982</v>
      </c>
      <c r="J34" s="2" t="s">
        <v>103</v>
      </c>
      <c r="K34" s="2" t="s">
        <v>104</v>
      </c>
      <c r="L34" s="2" t="s">
        <v>344</v>
      </c>
      <c r="M34" s="2" t="s">
        <v>735</v>
      </c>
      <c r="N34" s="2" t="s">
        <v>135</v>
      </c>
      <c r="O34" s="2" t="s">
        <v>108</v>
      </c>
      <c r="P34" s="140">
        <v>0</v>
      </c>
      <c r="Q34" s="148">
        <v>3.71</v>
      </c>
      <c r="R34" s="165">
        <v>0</v>
      </c>
      <c r="S34" s="143">
        <v>3.0790000000000002</v>
      </c>
      <c r="T34" s="139">
        <v>11.423</v>
      </c>
      <c r="U34" s="153">
        <v>0</v>
      </c>
      <c r="V34" s="153">
        <v>1.9218040282693801E-5</v>
      </c>
      <c r="W34" s="153">
        <v>5.5358163698909601E-6</v>
      </c>
    </row>
    <row r="35" spans="1:23">
      <c r="A35" s="2">
        <v>418</v>
      </c>
      <c r="B35" s="2">
        <v>418</v>
      </c>
      <c r="C35" s="2" t="s">
        <v>1609</v>
      </c>
      <c r="D35" s="2" t="s">
        <v>1610</v>
      </c>
      <c r="E35" s="4" t="s">
        <v>314</v>
      </c>
      <c r="F35" s="2" t="s">
        <v>1611</v>
      </c>
      <c r="G35" s="2" t="s">
        <v>1612</v>
      </c>
      <c r="H35" s="2" t="s">
        <v>321</v>
      </c>
      <c r="I35" s="2" t="s">
        <v>982</v>
      </c>
      <c r="J35" s="2" t="s">
        <v>103</v>
      </c>
      <c r="K35" s="2" t="s">
        <v>104</v>
      </c>
      <c r="L35" s="2" t="s">
        <v>344</v>
      </c>
      <c r="M35" s="2" t="s">
        <v>735</v>
      </c>
      <c r="N35" s="2" t="s">
        <v>135</v>
      </c>
      <c r="O35" s="2" t="s">
        <v>108</v>
      </c>
      <c r="P35" s="140">
        <v>19122</v>
      </c>
      <c r="Q35" s="148">
        <v>3.71</v>
      </c>
      <c r="R35" s="165">
        <v>5752</v>
      </c>
      <c r="T35" s="139">
        <v>4080.62</v>
      </c>
      <c r="U35" s="153">
        <v>3.6350000000000002E-3</v>
      </c>
      <c r="V35" s="153">
        <v>6.8654201055418701E-3</v>
      </c>
      <c r="W35" s="153">
        <v>1.9776056479943E-3</v>
      </c>
    </row>
    <row r="36" spans="1:23">
      <c r="A36" s="2">
        <v>418</v>
      </c>
      <c r="B36" s="2">
        <v>418</v>
      </c>
      <c r="C36" s="2" t="s">
        <v>1609</v>
      </c>
      <c r="D36" s="2" t="s">
        <v>1610</v>
      </c>
      <c r="E36" s="4" t="s">
        <v>314</v>
      </c>
      <c r="F36" s="2" t="s">
        <v>1613</v>
      </c>
      <c r="G36" s="2" t="s">
        <v>1614</v>
      </c>
      <c r="H36" s="2" t="s">
        <v>321</v>
      </c>
      <c r="I36" s="2" t="s">
        <v>982</v>
      </c>
      <c r="J36" s="2" t="s">
        <v>103</v>
      </c>
      <c r="K36" s="2" t="s">
        <v>104</v>
      </c>
      <c r="L36" s="2" t="s">
        <v>344</v>
      </c>
      <c r="M36" s="2" t="s">
        <v>735</v>
      </c>
      <c r="N36" s="2" t="s">
        <v>135</v>
      </c>
      <c r="O36" s="2" t="s">
        <v>108</v>
      </c>
      <c r="P36" s="140">
        <v>33000</v>
      </c>
      <c r="Q36" s="148">
        <v>3.71</v>
      </c>
      <c r="R36" s="165">
        <v>5121</v>
      </c>
      <c r="T36" s="139">
        <v>6269.64</v>
      </c>
      <c r="U36" s="153">
        <v>1.2222E-2</v>
      </c>
      <c r="V36" s="153">
        <v>1.05483283959261E-2</v>
      </c>
      <c r="W36" s="153">
        <v>3.0384788537329501E-3</v>
      </c>
    </row>
    <row r="37" spans="1:23">
      <c r="A37" s="2">
        <v>418</v>
      </c>
      <c r="B37" s="2">
        <v>418</v>
      </c>
      <c r="C37" s="2" t="s">
        <v>1589</v>
      </c>
      <c r="D37" s="2" t="s">
        <v>1590</v>
      </c>
      <c r="E37" s="4" t="s">
        <v>314</v>
      </c>
      <c r="F37" s="2" t="s">
        <v>1615</v>
      </c>
      <c r="G37" s="2" t="s">
        <v>1616</v>
      </c>
      <c r="H37" s="2" t="s">
        <v>321</v>
      </c>
      <c r="I37" s="2" t="s">
        <v>984</v>
      </c>
      <c r="J37" s="2" t="s">
        <v>103</v>
      </c>
      <c r="K37" s="2" t="s">
        <v>104</v>
      </c>
      <c r="L37" s="2" t="s">
        <v>380</v>
      </c>
      <c r="M37" s="2" t="s">
        <v>732</v>
      </c>
      <c r="N37" s="2" t="s">
        <v>135</v>
      </c>
      <c r="O37" s="2" t="s">
        <v>108</v>
      </c>
      <c r="P37" s="140">
        <v>257000</v>
      </c>
      <c r="Q37" s="148">
        <v>3.71</v>
      </c>
      <c r="R37" s="165">
        <v>595.6</v>
      </c>
      <c r="T37" s="139">
        <v>5678.8670000000002</v>
      </c>
      <c r="U37" s="153">
        <v>0</v>
      </c>
      <c r="V37" s="153">
        <v>9.5543850272004401E-3</v>
      </c>
      <c r="W37" s="153">
        <v>2.7521703701207699E-3</v>
      </c>
    </row>
    <row r="38" spans="1:23">
      <c r="A38" s="2">
        <v>418</v>
      </c>
      <c r="B38" s="2">
        <v>418</v>
      </c>
      <c r="C38" s="2" t="s">
        <v>1589</v>
      </c>
      <c r="D38" s="2" t="s">
        <v>1590</v>
      </c>
      <c r="E38" s="4" t="s">
        <v>314</v>
      </c>
      <c r="F38" s="2" t="s">
        <v>1617</v>
      </c>
      <c r="G38" s="2" t="s">
        <v>1618</v>
      </c>
      <c r="H38" s="2" t="s">
        <v>321</v>
      </c>
      <c r="I38" s="2" t="s">
        <v>982</v>
      </c>
      <c r="J38" s="2" t="s">
        <v>103</v>
      </c>
      <c r="K38" s="2" t="s">
        <v>104</v>
      </c>
      <c r="L38" s="2" t="s">
        <v>344</v>
      </c>
      <c r="M38" s="2" t="s">
        <v>735</v>
      </c>
      <c r="N38" s="2" t="s">
        <v>135</v>
      </c>
      <c r="O38" s="2" t="s">
        <v>108</v>
      </c>
      <c r="P38" s="140">
        <v>37200</v>
      </c>
      <c r="Q38" s="148">
        <v>3.71</v>
      </c>
      <c r="R38" s="165">
        <v>57682</v>
      </c>
      <c r="S38" s="143">
        <v>83.126999999999995</v>
      </c>
      <c r="T38" s="139">
        <v>79916.485000000001</v>
      </c>
      <c r="U38" s="153">
        <v>4.3999999999999999E-5</v>
      </c>
      <c r="V38" s="153">
        <v>0.13445513392733699</v>
      </c>
      <c r="W38" s="153">
        <v>3.8730220171361997E-2</v>
      </c>
    </row>
    <row r="39" spans="1:23">
      <c r="A39" s="2">
        <v>418</v>
      </c>
      <c r="B39" s="2">
        <v>418</v>
      </c>
      <c r="C39" s="2" t="s">
        <v>1589</v>
      </c>
      <c r="D39" s="2" t="s">
        <v>1590</v>
      </c>
      <c r="E39" s="4" t="s">
        <v>314</v>
      </c>
      <c r="F39" s="2" t="s">
        <v>1619</v>
      </c>
      <c r="G39" s="2" t="s">
        <v>1620</v>
      </c>
      <c r="H39" s="2" t="s">
        <v>321</v>
      </c>
      <c r="I39" s="2" t="s">
        <v>982</v>
      </c>
      <c r="J39" s="2" t="s">
        <v>103</v>
      </c>
      <c r="K39" s="2" t="s">
        <v>284</v>
      </c>
      <c r="L39" s="2" t="s">
        <v>315</v>
      </c>
      <c r="M39" s="2" t="s">
        <v>735</v>
      </c>
      <c r="N39" s="2" t="s">
        <v>135</v>
      </c>
      <c r="O39" s="2" t="s">
        <v>1168</v>
      </c>
      <c r="P39" s="140">
        <v>24765</v>
      </c>
      <c r="Q39" s="148">
        <v>2.7435</v>
      </c>
      <c r="R39" s="165">
        <v>1124</v>
      </c>
      <c r="T39" s="139">
        <v>763.67700000000002</v>
      </c>
      <c r="U39" s="153">
        <v>6.9200000000000002E-4</v>
      </c>
      <c r="V39" s="153">
        <v>1.28484466265521E-3</v>
      </c>
      <c r="W39" s="153">
        <v>3.70103507520422E-4</v>
      </c>
    </row>
    <row r="40" spans="1:23">
      <c r="A40" s="2">
        <v>418</v>
      </c>
      <c r="B40" s="2">
        <v>418</v>
      </c>
      <c r="C40" s="2" t="s">
        <v>1589</v>
      </c>
      <c r="D40" s="2" t="s">
        <v>1590</v>
      </c>
      <c r="E40" s="4" t="s">
        <v>314</v>
      </c>
      <c r="F40" s="2" t="s">
        <v>1621</v>
      </c>
      <c r="G40" s="2" t="s">
        <v>1622</v>
      </c>
      <c r="H40" s="2" t="s">
        <v>321</v>
      </c>
      <c r="I40" s="2" t="s">
        <v>982</v>
      </c>
      <c r="J40" s="2" t="s">
        <v>103</v>
      </c>
      <c r="K40" s="2" t="s">
        <v>104</v>
      </c>
      <c r="L40" s="2" t="s">
        <v>344</v>
      </c>
      <c r="M40" s="2" t="s">
        <v>735</v>
      </c>
      <c r="N40" s="2" t="s">
        <v>135</v>
      </c>
      <c r="O40" s="2" t="s">
        <v>108</v>
      </c>
      <c r="P40" s="140">
        <v>7468</v>
      </c>
      <c r="Q40" s="148">
        <v>3.71</v>
      </c>
      <c r="R40" s="165">
        <v>12710</v>
      </c>
      <c r="T40" s="139">
        <v>3521.4679999999998</v>
      </c>
      <c r="U40" s="153">
        <v>2.92E-4</v>
      </c>
      <c r="V40" s="153">
        <v>5.9246784672528502E-3</v>
      </c>
      <c r="W40" s="153">
        <v>1.7066220885640401E-3</v>
      </c>
    </row>
    <row r="41" spans="1:23">
      <c r="A41" s="2">
        <v>418</v>
      </c>
      <c r="B41" s="2">
        <v>418</v>
      </c>
      <c r="C41" s="2" t="s">
        <v>1589</v>
      </c>
      <c r="D41" s="2" t="s">
        <v>1590</v>
      </c>
      <c r="E41" s="4" t="s">
        <v>314</v>
      </c>
      <c r="F41" s="2" t="s">
        <v>1623</v>
      </c>
      <c r="G41" s="2" t="s">
        <v>1624</v>
      </c>
      <c r="H41" s="2" t="s">
        <v>321</v>
      </c>
      <c r="I41" s="2" t="s">
        <v>982</v>
      </c>
      <c r="J41" s="2" t="s">
        <v>103</v>
      </c>
      <c r="K41" s="2" t="s">
        <v>235</v>
      </c>
      <c r="L41" s="2" t="s">
        <v>380</v>
      </c>
      <c r="M41" s="2" t="s">
        <v>735</v>
      </c>
      <c r="N41" s="2" t="s">
        <v>135</v>
      </c>
      <c r="O41" s="2" t="s">
        <v>1171</v>
      </c>
      <c r="P41" s="140">
        <v>145566</v>
      </c>
      <c r="Q41" s="148">
        <v>4.9748000000000001</v>
      </c>
      <c r="R41" s="165">
        <v>799.3</v>
      </c>
      <c r="T41" s="139">
        <v>5788.2250000000004</v>
      </c>
      <c r="U41" s="153">
        <v>2.41E-4</v>
      </c>
      <c r="V41" s="153">
        <v>9.7383729687911796E-3</v>
      </c>
      <c r="W41" s="153">
        <v>2.8051686698401098E-3</v>
      </c>
    </row>
    <row r="42" spans="1:23">
      <c r="A42" s="2">
        <v>418</v>
      </c>
      <c r="B42" s="2">
        <v>418</v>
      </c>
      <c r="C42" s="2" t="s">
        <v>1589</v>
      </c>
      <c r="D42" s="2" t="s">
        <v>1590</v>
      </c>
      <c r="E42" s="4" t="s">
        <v>314</v>
      </c>
      <c r="F42" s="2" t="s">
        <v>1625</v>
      </c>
      <c r="G42" s="2" t="s">
        <v>1626</v>
      </c>
      <c r="H42" s="2" t="s">
        <v>321</v>
      </c>
      <c r="I42" s="2" t="s">
        <v>982</v>
      </c>
      <c r="J42" s="2" t="s">
        <v>103</v>
      </c>
      <c r="K42" s="2" t="s">
        <v>270</v>
      </c>
      <c r="L42" s="2" t="s">
        <v>344</v>
      </c>
      <c r="M42" s="2" t="s">
        <v>735</v>
      </c>
      <c r="N42" s="2" t="s">
        <v>135</v>
      </c>
      <c r="O42" s="2" t="s">
        <v>108</v>
      </c>
      <c r="P42" s="140">
        <v>60025</v>
      </c>
      <c r="Q42" s="148">
        <v>3.71</v>
      </c>
      <c r="R42" s="165">
        <v>3178</v>
      </c>
      <c r="T42" s="139">
        <v>7077.1760000000004</v>
      </c>
      <c r="U42" s="153">
        <v>3.4400000000000001E-4</v>
      </c>
      <c r="V42" s="153">
        <v>1.1906962556000799E-2</v>
      </c>
      <c r="W42" s="153">
        <v>3.4298376558480402E-3</v>
      </c>
    </row>
    <row r="43" spans="1:23">
      <c r="A43" s="2">
        <v>418</v>
      </c>
      <c r="B43" s="2">
        <v>418</v>
      </c>
      <c r="C43" s="2" t="s">
        <v>1589</v>
      </c>
      <c r="D43" s="2" t="s">
        <v>1590</v>
      </c>
      <c r="E43" s="4" t="s">
        <v>314</v>
      </c>
      <c r="F43" s="2" t="s">
        <v>1627</v>
      </c>
      <c r="G43" s="2" t="s">
        <v>1628</v>
      </c>
      <c r="H43" s="2" t="s">
        <v>321</v>
      </c>
      <c r="I43" s="2" t="s">
        <v>982</v>
      </c>
      <c r="J43" s="2" t="s">
        <v>103</v>
      </c>
      <c r="K43" s="2" t="s">
        <v>212</v>
      </c>
      <c r="L43" s="2" t="s">
        <v>344</v>
      </c>
      <c r="M43" s="2" t="s">
        <v>735</v>
      </c>
      <c r="N43" s="2" t="s">
        <v>135</v>
      </c>
      <c r="O43" s="2" t="s">
        <v>108</v>
      </c>
      <c r="P43" s="140">
        <v>10103</v>
      </c>
      <c r="Q43" s="148">
        <v>3.71</v>
      </c>
      <c r="R43" s="165">
        <v>2711</v>
      </c>
      <c r="T43" s="139">
        <v>1016.141</v>
      </c>
      <c r="U43" s="153">
        <v>1.25E-4</v>
      </c>
      <c r="V43" s="153">
        <v>1.7096011325707899E-3</v>
      </c>
      <c r="W43" s="153">
        <v>4.9245593184608005E-4</v>
      </c>
    </row>
    <row r="44" spans="1:23">
      <c r="A44" s="2">
        <v>418</v>
      </c>
      <c r="B44" s="2">
        <v>418</v>
      </c>
      <c r="C44" s="2" t="s">
        <v>1589</v>
      </c>
      <c r="D44" s="2" t="s">
        <v>1590</v>
      </c>
      <c r="E44" s="4" t="s">
        <v>314</v>
      </c>
      <c r="F44" s="2" t="s">
        <v>1629</v>
      </c>
      <c r="G44" s="2" t="s">
        <v>1630</v>
      </c>
      <c r="H44" s="2" t="s">
        <v>321</v>
      </c>
      <c r="I44" s="2" t="s">
        <v>982</v>
      </c>
      <c r="J44" s="2" t="s">
        <v>103</v>
      </c>
      <c r="K44" s="2" t="s">
        <v>104</v>
      </c>
      <c r="L44" s="2" t="s">
        <v>346</v>
      </c>
      <c r="M44" s="2" t="s">
        <v>735</v>
      </c>
      <c r="N44" s="2" t="s">
        <v>135</v>
      </c>
      <c r="O44" s="2" t="s">
        <v>108</v>
      </c>
      <c r="P44" s="140">
        <v>45900</v>
      </c>
      <c r="Q44" s="148">
        <v>3.71</v>
      </c>
      <c r="R44" s="165">
        <v>11955</v>
      </c>
      <c r="T44" s="139">
        <v>20358.05</v>
      </c>
      <c r="U44" s="153">
        <v>2.2699999999999999E-4</v>
      </c>
      <c r="V44" s="153">
        <v>3.42513104576775E-2</v>
      </c>
      <c r="W44" s="153">
        <v>9.8661966742037907E-3</v>
      </c>
    </row>
    <row r="45" spans="1:23">
      <c r="A45" s="2">
        <v>418</v>
      </c>
      <c r="B45" s="2">
        <v>418</v>
      </c>
      <c r="C45" s="2" t="s">
        <v>1589</v>
      </c>
      <c r="D45" s="2" t="s">
        <v>1590</v>
      </c>
      <c r="E45" s="4" t="s">
        <v>314</v>
      </c>
      <c r="F45" s="2" t="s">
        <v>1631</v>
      </c>
      <c r="G45" s="2" t="s">
        <v>1632</v>
      </c>
      <c r="H45" s="2" t="s">
        <v>321</v>
      </c>
      <c r="I45" s="2" t="s">
        <v>982</v>
      </c>
      <c r="J45" s="2" t="s">
        <v>103</v>
      </c>
      <c r="K45" s="2" t="s">
        <v>291</v>
      </c>
      <c r="L45" s="2" t="s">
        <v>344</v>
      </c>
      <c r="M45" s="2" t="s">
        <v>735</v>
      </c>
      <c r="N45" s="2" t="s">
        <v>135</v>
      </c>
      <c r="O45" s="2" t="s">
        <v>108</v>
      </c>
      <c r="P45" s="140">
        <v>12000</v>
      </c>
      <c r="Q45" s="148">
        <v>3.71</v>
      </c>
      <c r="R45" s="165">
        <v>6396</v>
      </c>
      <c r="T45" s="139">
        <v>2847.4989999999998</v>
      </c>
      <c r="U45" s="153">
        <v>2.1100000000000001E-4</v>
      </c>
      <c r="V45" s="153">
        <v>4.7907623454469502E-3</v>
      </c>
      <c r="W45" s="153">
        <v>1.3799940173954599E-3</v>
      </c>
    </row>
    <row r="46" spans="1:23">
      <c r="A46" s="2">
        <v>418</v>
      </c>
      <c r="B46" s="2">
        <v>418</v>
      </c>
      <c r="C46" s="2" t="s">
        <v>1633</v>
      </c>
      <c r="D46" s="2" t="s">
        <v>1634</v>
      </c>
      <c r="E46" s="4" t="s">
        <v>314</v>
      </c>
      <c r="F46" s="2" t="s">
        <v>1635</v>
      </c>
      <c r="G46" s="2" t="s">
        <v>1636</v>
      </c>
      <c r="H46" s="2" t="s">
        <v>321</v>
      </c>
      <c r="I46" s="2" t="s">
        <v>982</v>
      </c>
      <c r="J46" s="2" t="s">
        <v>103</v>
      </c>
      <c r="K46" s="2" t="s">
        <v>270</v>
      </c>
      <c r="L46" s="2" t="s">
        <v>344</v>
      </c>
      <c r="M46" s="2" t="s">
        <v>735</v>
      </c>
      <c r="N46" s="2" t="s">
        <v>135</v>
      </c>
      <c r="O46" s="2" t="s">
        <v>108</v>
      </c>
      <c r="P46" s="140">
        <v>26935</v>
      </c>
      <c r="Q46" s="148">
        <v>3.71</v>
      </c>
      <c r="R46" s="165">
        <v>3402</v>
      </c>
      <c r="T46" s="139">
        <v>3399.5790000000002</v>
      </c>
      <c r="U46" s="153">
        <v>1.0900000000000001E-4</v>
      </c>
      <c r="V46" s="153">
        <v>5.7196073483588104E-3</v>
      </c>
      <c r="W46" s="153">
        <v>1.6475507139459E-3</v>
      </c>
    </row>
    <row r="47" spans="1:23">
      <c r="A47" s="2">
        <v>418</v>
      </c>
      <c r="B47" s="2">
        <v>418</v>
      </c>
      <c r="C47" s="2" t="s">
        <v>1637</v>
      </c>
      <c r="D47" s="2" t="s">
        <v>1579</v>
      </c>
      <c r="E47" s="4" t="s">
        <v>314</v>
      </c>
      <c r="F47" s="2" t="s">
        <v>1638</v>
      </c>
      <c r="G47" s="2" t="s">
        <v>1639</v>
      </c>
      <c r="H47" s="2" t="s">
        <v>321</v>
      </c>
      <c r="I47" s="2" t="s">
        <v>982</v>
      </c>
      <c r="J47" s="2" t="s">
        <v>103</v>
      </c>
      <c r="K47" s="2" t="s">
        <v>295</v>
      </c>
      <c r="L47" s="2" t="s">
        <v>315</v>
      </c>
      <c r="M47" s="2" t="s">
        <v>735</v>
      </c>
      <c r="N47" s="2" t="s">
        <v>135</v>
      </c>
      <c r="O47" s="2" t="s">
        <v>1169</v>
      </c>
      <c r="P47" s="140">
        <v>26580</v>
      </c>
      <c r="Q47" s="148">
        <v>4.1524000000000001</v>
      </c>
      <c r="R47" s="165">
        <v>24366</v>
      </c>
      <c r="T47" s="139">
        <v>26892.947</v>
      </c>
      <c r="U47" s="153">
        <v>7.7300000000000003E-4</v>
      </c>
      <c r="V47" s="153">
        <v>4.5245919191796602E-2</v>
      </c>
      <c r="W47" s="153">
        <v>1.30332279695691E-2</v>
      </c>
    </row>
    <row r="48" spans="1:23">
      <c r="A48" s="2">
        <v>418</v>
      </c>
      <c r="B48" s="2">
        <v>418</v>
      </c>
      <c r="C48" s="2" t="s">
        <v>1637</v>
      </c>
      <c r="D48" s="2" t="s">
        <v>1579</v>
      </c>
      <c r="E48" s="4" t="s">
        <v>314</v>
      </c>
      <c r="F48" s="2" t="s">
        <v>1640</v>
      </c>
      <c r="G48" s="2" t="s">
        <v>1641</v>
      </c>
      <c r="H48" s="2" t="s">
        <v>321</v>
      </c>
      <c r="I48" s="2" t="s">
        <v>982</v>
      </c>
      <c r="J48" s="2" t="s">
        <v>103</v>
      </c>
      <c r="K48" s="2" t="s">
        <v>295</v>
      </c>
      <c r="L48" s="2" t="s">
        <v>364</v>
      </c>
      <c r="M48" s="2" t="s">
        <v>735</v>
      </c>
      <c r="N48" s="2" t="s">
        <v>135</v>
      </c>
      <c r="O48" s="2" t="s">
        <v>1169</v>
      </c>
      <c r="P48" s="140">
        <v>16815</v>
      </c>
      <c r="Q48" s="148">
        <v>4.1524000000000001</v>
      </c>
      <c r="R48" s="165">
        <v>9126.5</v>
      </c>
      <c r="T48" s="139">
        <v>6372.36</v>
      </c>
      <c r="U48" s="153">
        <v>1.1169999999999999E-2</v>
      </c>
      <c r="V48" s="153">
        <v>1.07211489274528E-2</v>
      </c>
      <c r="W48" s="153">
        <v>3.0882603461955399E-3</v>
      </c>
    </row>
    <row r="49" spans="1:23">
      <c r="A49" s="2">
        <v>418</v>
      </c>
      <c r="B49" s="2">
        <v>418</v>
      </c>
      <c r="C49" s="2" t="s">
        <v>1609</v>
      </c>
      <c r="D49" s="2" t="s">
        <v>1610</v>
      </c>
      <c r="E49" s="4" t="s">
        <v>314</v>
      </c>
      <c r="F49" s="2" t="s">
        <v>1642</v>
      </c>
      <c r="G49" s="2" t="s">
        <v>1643</v>
      </c>
      <c r="H49" s="2" t="s">
        <v>321</v>
      </c>
      <c r="I49" s="2" t="s">
        <v>982</v>
      </c>
      <c r="J49" s="2" t="s">
        <v>103</v>
      </c>
      <c r="K49" s="2" t="s">
        <v>104</v>
      </c>
      <c r="L49" s="2" t="s">
        <v>344</v>
      </c>
      <c r="M49" s="2" t="s">
        <v>735</v>
      </c>
      <c r="N49" s="2" t="s">
        <v>135</v>
      </c>
      <c r="O49" s="2" t="s">
        <v>108</v>
      </c>
      <c r="P49" s="140">
        <v>42379</v>
      </c>
      <c r="Q49" s="148">
        <v>3.71</v>
      </c>
      <c r="R49" s="165">
        <v>17916</v>
      </c>
      <c r="T49" s="139">
        <v>28168.626</v>
      </c>
      <c r="U49" s="153">
        <v>1.94E-4</v>
      </c>
      <c r="V49" s="153">
        <v>4.7392179820900701E-2</v>
      </c>
      <c r="W49" s="153">
        <v>1.36514650296374E-2</v>
      </c>
    </row>
    <row r="50" spans="1:23">
      <c r="A50" s="2">
        <v>418</v>
      </c>
      <c r="B50" s="2">
        <v>418</v>
      </c>
      <c r="C50" s="2" t="s">
        <v>1609</v>
      </c>
      <c r="D50" s="2" t="s">
        <v>1610</v>
      </c>
      <c r="E50" s="4" t="s">
        <v>314</v>
      </c>
      <c r="F50" s="2" t="s">
        <v>1644</v>
      </c>
      <c r="G50" s="2" t="s">
        <v>1645</v>
      </c>
      <c r="H50" s="2" t="s">
        <v>321</v>
      </c>
      <c r="I50" s="2" t="s">
        <v>982</v>
      </c>
      <c r="J50" s="2" t="s">
        <v>103</v>
      </c>
      <c r="K50" s="2" t="s">
        <v>104</v>
      </c>
      <c r="L50" s="2" t="s">
        <v>380</v>
      </c>
      <c r="M50" s="2" t="s">
        <v>735</v>
      </c>
      <c r="N50" s="2" t="s">
        <v>135</v>
      </c>
      <c r="O50" s="2" t="s">
        <v>108</v>
      </c>
      <c r="P50" s="140">
        <v>8750</v>
      </c>
      <c r="Q50" s="148">
        <v>3.71</v>
      </c>
      <c r="R50" s="165">
        <v>112716</v>
      </c>
      <c r="T50" s="139">
        <v>36590.430999999997</v>
      </c>
      <c r="U50" s="153">
        <v>4.0200000000000001E-4</v>
      </c>
      <c r="V50" s="153">
        <v>6.1561408492706901E-2</v>
      </c>
      <c r="W50" s="153">
        <v>1.77329554873688E-2</v>
      </c>
    </row>
    <row r="51" spans="1:23">
      <c r="A51" s="2">
        <v>418</v>
      </c>
      <c r="B51" s="2">
        <v>418</v>
      </c>
      <c r="C51" s="2" t="s">
        <v>1582</v>
      </c>
      <c r="D51" s="2" t="s">
        <v>1583</v>
      </c>
      <c r="E51" s="4" t="s">
        <v>314</v>
      </c>
      <c r="F51" s="2" t="s">
        <v>1646</v>
      </c>
      <c r="G51" s="2" t="s">
        <v>1647</v>
      </c>
      <c r="H51" s="2" t="s">
        <v>321</v>
      </c>
      <c r="I51" s="2" t="s">
        <v>984</v>
      </c>
      <c r="J51" s="2" t="s">
        <v>103</v>
      </c>
      <c r="K51" s="2" t="s">
        <v>104</v>
      </c>
      <c r="L51" s="2" t="s">
        <v>1648</v>
      </c>
      <c r="M51" s="2" t="s">
        <v>732</v>
      </c>
      <c r="N51" s="2" t="s">
        <v>135</v>
      </c>
      <c r="O51" s="2" t="s">
        <v>108</v>
      </c>
      <c r="P51" s="140">
        <v>290000</v>
      </c>
      <c r="Q51" s="148">
        <v>3.71</v>
      </c>
      <c r="R51" s="165">
        <v>1075.2</v>
      </c>
      <c r="T51" s="139">
        <v>11568.076999999999</v>
      </c>
      <c r="U51" s="153">
        <v>1.7791000000000001E-2</v>
      </c>
      <c r="V51" s="153">
        <v>1.9462659284567502E-2</v>
      </c>
      <c r="W51" s="153">
        <v>5.6062796353976898E-3</v>
      </c>
    </row>
    <row r="52" spans="1:23">
      <c r="A52" s="2">
        <v>418</v>
      </c>
      <c r="B52" s="2">
        <v>418</v>
      </c>
      <c r="C52" s="2" t="s">
        <v>1582</v>
      </c>
      <c r="D52" s="2" t="s">
        <v>1583</v>
      </c>
      <c r="E52" s="4" t="s">
        <v>314</v>
      </c>
      <c r="F52" s="2" t="s">
        <v>1649</v>
      </c>
      <c r="G52" s="2" t="s">
        <v>1650</v>
      </c>
      <c r="H52" s="2" t="s">
        <v>321</v>
      </c>
      <c r="I52" s="2" t="s">
        <v>982</v>
      </c>
      <c r="J52" s="2" t="s">
        <v>103</v>
      </c>
      <c r="K52" s="2" t="s">
        <v>104</v>
      </c>
      <c r="L52" s="2" t="s">
        <v>344</v>
      </c>
      <c r="M52" s="2" t="s">
        <v>735</v>
      </c>
      <c r="N52" s="2" t="s">
        <v>135</v>
      </c>
      <c r="O52" s="2" t="s">
        <v>108</v>
      </c>
      <c r="P52" s="140">
        <v>22260</v>
      </c>
      <c r="Q52" s="148">
        <v>3.71</v>
      </c>
      <c r="R52" s="165">
        <v>9040</v>
      </c>
      <c r="T52" s="139">
        <v>7465.6480000000001</v>
      </c>
      <c r="U52" s="153">
        <v>1.2799999999999999E-4</v>
      </c>
      <c r="V52" s="153">
        <v>1.25605459542322E-2</v>
      </c>
      <c r="W52" s="153">
        <v>3.6181043896979302E-3</v>
      </c>
    </row>
    <row r="53" spans="1:23">
      <c r="A53" s="2">
        <v>418</v>
      </c>
      <c r="B53" s="2">
        <v>418</v>
      </c>
      <c r="C53" s="2" t="s">
        <v>1582</v>
      </c>
      <c r="D53" s="2" t="s">
        <v>1583</v>
      </c>
      <c r="E53" s="4" t="s">
        <v>314</v>
      </c>
      <c r="F53" s="2" t="s">
        <v>1651</v>
      </c>
      <c r="G53" s="2" t="s">
        <v>1652</v>
      </c>
      <c r="H53" s="2" t="s">
        <v>321</v>
      </c>
      <c r="I53" s="2" t="s">
        <v>982</v>
      </c>
      <c r="J53" s="2" t="s">
        <v>103</v>
      </c>
      <c r="K53" s="2" t="s">
        <v>104</v>
      </c>
      <c r="L53" s="2" t="s">
        <v>344</v>
      </c>
      <c r="M53" s="2" t="s">
        <v>735</v>
      </c>
      <c r="N53" s="2" t="s">
        <v>135</v>
      </c>
      <c r="O53" s="2" t="s">
        <v>108</v>
      </c>
      <c r="P53" s="140">
        <v>1785</v>
      </c>
      <c r="Q53" s="148">
        <v>3.71</v>
      </c>
      <c r="R53" s="165">
        <v>57376</v>
      </c>
      <c r="S53" s="143">
        <v>2.3370000000000002</v>
      </c>
      <c r="T53" s="139">
        <v>3808.3090000000002</v>
      </c>
      <c r="U53" s="153">
        <v>1.9999999999999999E-6</v>
      </c>
      <c r="V53" s="153">
        <v>6.4072728086622E-3</v>
      </c>
      <c r="W53" s="153">
        <v>1.8456348919452701E-3</v>
      </c>
    </row>
    <row r="54" spans="1:23">
      <c r="A54" s="2">
        <v>418</v>
      </c>
      <c r="B54" s="2">
        <v>418</v>
      </c>
      <c r="C54" s="2" t="s">
        <v>1582</v>
      </c>
      <c r="D54" s="2" t="s">
        <v>1583</v>
      </c>
      <c r="E54" s="4" t="s">
        <v>314</v>
      </c>
      <c r="F54" s="2" t="s">
        <v>1653</v>
      </c>
      <c r="G54" s="2" t="s">
        <v>1654</v>
      </c>
      <c r="H54" s="2" t="s">
        <v>321</v>
      </c>
      <c r="I54" s="2" t="s">
        <v>982</v>
      </c>
      <c r="J54" s="2" t="s">
        <v>103</v>
      </c>
      <c r="K54" s="2" t="s">
        <v>104</v>
      </c>
      <c r="L54" s="2" t="s">
        <v>344</v>
      </c>
      <c r="M54" s="2" t="s">
        <v>735</v>
      </c>
      <c r="N54" s="2" t="s">
        <v>135</v>
      </c>
      <c r="O54" s="2" t="s">
        <v>108</v>
      </c>
      <c r="P54" s="140">
        <v>20570</v>
      </c>
      <c r="Q54" s="148">
        <v>3.71</v>
      </c>
      <c r="R54" s="165">
        <v>9880</v>
      </c>
      <c r="T54" s="139">
        <v>7539.8919999999998</v>
      </c>
      <c r="U54" s="153">
        <v>2.7599999999999999E-4</v>
      </c>
      <c r="V54" s="153">
        <v>1.26854583161994E-2</v>
      </c>
      <c r="W54" s="153">
        <v>3.6540857846793198E-3</v>
      </c>
    </row>
    <row r="55" spans="1:23">
      <c r="A55" s="2">
        <v>418</v>
      </c>
      <c r="B55" s="2">
        <v>418</v>
      </c>
      <c r="C55" s="2" t="s">
        <v>1655</v>
      </c>
      <c r="D55" s="2" t="s">
        <v>1656</v>
      </c>
      <c r="E55" s="4" t="s">
        <v>314</v>
      </c>
      <c r="F55" s="2" t="s">
        <v>1657</v>
      </c>
      <c r="G55" s="2" t="s">
        <v>1658</v>
      </c>
      <c r="H55" s="2" t="s">
        <v>321</v>
      </c>
      <c r="I55" s="2" t="s">
        <v>982</v>
      </c>
      <c r="J55" s="2" t="s">
        <v>103</v>
      </c>
      <c r="K55" s="2" t="s">
        <v>104</v>
      </c>
      <c r="L55" s="2" t="s">
        <v>344</v>
      </c>
      <c r="M55" s="2" t="s">
        <v>735</v>
      </c>
      <c r="N55" s="2" t="s">
        <v>135</v>
      </c>
      <c r="O55" s="2" t="s">
        <v>108</v>
      </c>
      <c r="P55" s="140">
        <v>45190</v>
      </c>
      <c r="Q55" s="148">
        <v>3.71</v>
      </c>
      <c r="R55" s="165">
        <v>52767</v>
      </c>
      <c r="S55" s="143">
        <v>74.048000000000002</v>
      </c>
      <c r="T55" s="139">
        <v>88741.18</v>
      </c>
      <c r="U55" s="153">
        <v>5.3000000000000001E-5</v>
      </c>
      <c r="V55" s="153">
        <v>0.14930220366347899</v>
      </c>
      <c r="W55" s="153">
        <v>4.3006964859229897E-2</v>
      </c>
    </row>
    <row r="56" spans="1:23">
      <c r="A56" s="2">
        <v>418</v>
      </c>
      <c r="B56" s="2">
        <v>418</v>
      </c>
      <c r="C56" s="2" t="s">
        <v>1659</v>
      </c>
      <c r="D56" s="2" t="s">
        <v>1660</v>
      </c>
      <c r="E56" s="4" t="s">
        <v>314</v>
      </c>
      <c r="F56" s="2" t="s">
        <v>1661</v>
      </c>
      <c r="G56" s="2" t="s">
        <v>1662</v>
      </c>
      <c r="H56" s="2" t="s">
        <v>321</v>
      </c>
      <c r="I56" s="2" t="s">
        <v>982</v>
      </c>
      <c r="J56" s="2" t="s">
        <v>103</v>
      </c>
      <c r="K56" s="2" t="s">
        <v>246</v>
      </c>
      <c r="L56" s="2" t="s">
        <v>344</v>
      </c>
      <c r="M56" s="2" t="s">
        <v>735</v>
      </c>
      <c r="N56" s="2" t="s">
        <v>135</v>
      </c>
      <c r="O56" s="2" t="s">
        <v>108</v>
      </c>
      <c r="P56" s="140">
        <v>62499</v>
      </c>
      <c r="Q56" s="148">
        <v>3.71</v>
      </c>
      <c r="R56" s="165">
        <v>5046</v>
      </c>
      <c r="T56" s="139">
        <v>11700.225</v>
      </c>
      <c r="U56" s="153">
        <v>7.6599999999999997E-4</v>
      </c>
      <c r="V56" s="153">
        <v>1.96849919286603E-2</v>
      </c>
      <c r="W56" s="153">
        <v>5.6703232461210304E-3</v>
      </c>
    </row>
    <row r="57" spans="1:23">
      <c r="A57" s="2">
        <v>418</v>
      </c>
      <c r="B57" s="2">
        <v>1456</v>
      </c>
      <c r="C57" s="2" t="s">
        <v>1521</v>
      </c>
      <c r="D57" s="2" t="s">
        <v>1522</v>
      </c>
      <c r="E57" s="4" t="s">
        <v>1449</v>
      </c>
      <c r="F57" s="2" t="s">
        <v>1528</v>
      </c>
      <c r="G57" s="2" t="s">
        <v>1529</v>
      </c>
      <c r="H57" s="2" t="s">
        <v>321</v>
      </c>
      <c r="I57" s="2" t="s">
        <v>983</v>
      </c>
      <c r="J57" s="2" t="s">
        <v>30</v>
      </c>
      <c r="K57" s="2" t="s">
        <v>30</v>
      </c>
      <c r="L57" s="2" t="s">
        <v>42</v>
      </c>
      <c r="M57" s="2" t="s">
        <v>1530</v>
      </c>
      <c r="N57" s="2" t="s">
        <v>135</v>
      </c>
      <c r="O57" s="2" t="s">
        <v>34</v>
      </c>
      <c r="P57" s="140">
        <v>482508</v>
      </c>
      <c r="Q57" s="148">
        <v>1</v>
      </c>
      <c r="R57" s="165">
        <v>465.93</v>
      </c>
      <c r="T57" s="139">
        <v>2248.15</v>
      </c>
      <c r="U57" s="153">
        <v>3.3310000000000002E-3</v>
      </c>
      <c r="V57" s="153">
        <v>0.28449615756067498</v>
      </c>
      <c r="W57" s="153">
        <v>7.6248159942595206E-2</v>
      </c>
    </row>
    <row r="58" spans="1:23">
      <c r="A58" s="2">
        <v>418</v>
      </c>
      <c r="B58" s="2">
        <v>1456</v>
      </c>
      <c r="C58" s="2" t="s">
        <v>1521</v>
      </c>
      <c r="D58" s="2" t="s">
        <v>1522</v>
      </c>
      <c r="E58" s="4" t="s">
        <v>1449</v>
      </c>
      <c r="F58" s="2" t="s">
        <v>1663</v>
      </c>
      <c r="G58" s="2" t="s">
        <v>1664</v>
      </c>
      <c r="H58" s="2" t="s">
        <v>321</v>
      </c>
      <c r="I58" s="2" t="s">
        <v>983</v>
      </c>
      <c r="J58" s="2" t="s">
        <v>30</v>
      </c>
      <c r="K58" s="2" t="s">
        <v>30</v>
      </c>
      <c r="L58" s="2" t="s">
        <v>42</v>
      </c>
      <c r="M58" s="2" t="s">
        <v>1530</v>
      </c>
      <c r="N58" s="2" t="s">
        <v>135</v>
      </c>
      <c r="O58" s="2" t="s">
        <v>34</v>
      </c>
      <c r="P58" s="140">
        <v>325657</v>
      </c>
      <c r="Q58" s="148">
        <v>1</v>
      </c>
      <c r="R58" s="165">
        <v>452.06</v>
      </c>
      <c r="T58" s="139">
        <v>1472.165</v>
      </c>
      <c r="U58" s="153">
        <v>1.323E-3</v>
      </c>
      <c r="V58" s="153">
        <v>0.18629779335378399</v>
      </c>
      <c r="W58" s="153">
        <v>4.9929897353929602E-2</v>
      </c>
    </row>
    <row r="59" spans="1:23">
      <c r="A59" s="2">
        <v>418</v>
      </c>
      <c r="B59" s="2">
        <v>1456</v>
      </c>
      <c r="C59" s="2" t="s">
        <v>1534</v>
      </c>
      <c r="D59" s="2" t="s">
        <v>1535</v>
      </c>
      <c r="E59" s="4" t="s">
        <v>1449</v>
      </c>
      <c r="F59" s="2" t="s">
        <v>1544</v>
      </c>
      <c r="G59" s="2" t="s">
        <v>1545</v>
      </c>
      <c r="H59" s="2" t="s">
        <v>321</v>
      </c>
      <c r="I59" s="2" t="s">
        <v>983</v>
      </c>
      <c r="J59" s="2" t="s">
        <v>30</v>
      </c>
      <c r="K59" s="2" t="s">
        <v>30</v>
      </c>
      <c r="L59" s="2" t="s">
        <v>42</v>
      </c>
      <c r="M59" s="2" t="s">
        <v>1530</v>
      </c>
      <c r="N59" s="2" t="s">
        <v>135</v>
      </c>
      <c r="O59" s="2" t="s">
        <v>34</v>
      </c>
      <c r="P59" s="140">
        <v>163500</v>
      </c>
      <c r="Q59" s="148">
        <v>1</v>
      </c>
      <c r="R59" s="165">
        <v>389.18</v>
      </c>
      <c r="T59" s="139">
        <v>636.30899999999997</v>
      </c>
      <c r="U59" s="153">
        <v>7.1699999999999997E-4</v>
      </c>
      <c r="V59" s="153">
        <v>8.0522914025674699E-2</v>
      </c>
      <c r="W59" s="153">
        <v>2.15810437663435E-2</v>
      </c>
    </row>
    <row r="60" spans="1:23">
      <c r="A60" s="2">
        <v>418</v>
      </c>
      <c r="B60" s="2">
        <v>1456</v>
      </c>
      <c r="C60" s="2" t="s">
        <v>1554</v>
      </c>
      <c r="D60" s="2" t="s">
        <v>1555</v>
      </c>
      <c r="E60" s="4" t="s">
        <v>1449</v>
      </c>
      <c r="F60" s="2" t="s">
        <v>1665</v>
      </c>
      <c r="G60" s="2" t="s">
        <v>1666</v>
      </c>
      <c r="H60" s="2" t="s">
        <v>321</v>
      </c>
      <c r="I60" s="2" t="s">
        <v>984</v>
      </c>
      <c r="J60" s="2" t="s">
        <v>30</v>
      </c>
      <c r="K60" s="2" t="s">
        <v>104</v>
      </c>
      <c r="L60" s="2" t="s">
        <v>42</v>
      </c>
      <c r="M60" s="2" t="s">
        <v>732</v>
      </c>
      <c r="N60" s="2" t="s">
        <v>135</v>
      </c>
      <c r="O60" s="2" t="s">
        <v>34</v>
      </c>
      <c r="P60" s="140">
        <v>8700</v>
      </c>
      <c r="Q60" s="148">
        <v>1</v>
      </c>
      <c r="R60" s="165">
        <v>7275</v>
      </c>
      <c r="T60" s="139">
        <v>632.92499999999995</v>
      </c>
      <c r="U60" s="153">
        <v>1.75E-3</v>
      </c>
      <c r="V60" s="153">
        <v>8.0094641646287698E-2</v>
      </c>
      <c r="W60" s="153">
        <v>2.1466261966959999E-2</v>
      </c>
    </row>
    <row r="61" spans="1:23">
      <c r="A61" s="2">
        <v>418</v>
      </c>
      <c r="B61" s="2">
        <v>1456</v>
      </c>
      <c r="C61" s="2" t="s">
        <v>1554</v>
      </c>
      <c r="D61" s="2" t="s">
        <v>1555</v>
      </c>
      <c r="E61" s="4" t="s">
        <v>1449</v>
      </c>
      <c r="F61" s="2" t="s">
        <v>1667</v>
      </c>
      <c r="G61" s="2" t="s">
        <v>1668</v>
      </c>
      <c r="H61" s="2" t="s">
        <v>321</v>
      </c>
      <c r="I61" s="2" t="s">
        <v>983</v>
      </c>
      <c r="J61" s="2" t="s">
        <v>30</v>
      </c>
      <c r="K61" s="2" t="s">
        <v>30</v>
      </c>
      <c r="L61" s="2" t="s">
        <v>42</v>
      </c>
      <c r="M61" s="2" t="s">
        <v>1530</v>
      </c>
      <c r="N61" s="2" t="s">
        <v>135</v>
      </c>
      <c r="O61" s="2" t="s">
        <v>34</v>
      </c>
      <c r="P61" s="140">
        <v>30982</v>
      </c>
      <c r="Q61" s="148">
        <v>1</v>
      </c>
      <c r="R61" s="165">
        <v>3637.39</v>
      </c>
      <c r="T61" s="139">
        <v>1126.9359999999999</v>
      </c>
      <c r="U61" s="153">
        <v>1.377E-3</v>
      </c>
      <c r="V61" s="153">
        <v>0.142610180792939</v>
      </c>
      <c r="W61" s="153">
        <v>3.8221127370493102E-2</v>
      </c>
    </row>
    <row r="62" spans="1:23">
      <c r="A62" s="2">
        <v>418</v>
      </c>
      <c r="B62" s="2">
        <v>1456</v>
      </c>
      <c r="C62" s="2" t="s">
        <v>1554</v>
      </c>
      <c r="D62" s="2" t="s">
        <v>1555</v>
      </c>
      <c r="E62" s="4" t="s">
        <v>1449</v>
      </c>
      <c r="F62" s="2" t="s">
        <v>1669</v>
      </c>
      <c r="G62" s="2" t="s">
        <v>1670</v>
      </c>
      <c r="H62" s="2" t="s">
        <v>321</v>
      </c>
      <c r="I62" s="2" t="s">
        <v>983</v>
      </c>
      <c r="J62" s="2" t="s">
        <v>30</v>
      </c>
      <c r="K62" s="2" t="s">
        <v>30</v>
      </c>
      <c r="L62" s="2" t="s">
        <v>42</v>
      </c>
      <c r="M62" s="2" t="s">
        <v>1530</v>
      </c>
      <c r="N62" s="2" t="s">
        <v>135</v>
      </c>
      <c r="O62" s="2" t="s">
        <v>34</v>
      </c>
      <c r="P62" s="140">
        <v>12929</v>
      </c>
      <c r="Q62" s="148">
        <v>1</v>
      </c>
      <c r="R62" s="165">
        <v>3906.11</v>
      </c>
      <c r="T62" s="139">
        <v>505.02100000000002</v>
      </c>
      <c r="U62" s="153">
        <v>7.1699999999999997E-4</v>
      </c>
      <c r="V62" s="153">
        <v>6.3908793249190701E-2</v>
      </c>
      <c r="W62" s="153">
        <v>1.7128273123911301E-2</v>
      </c>
    </row>
    <row r="63" spans="1:23">
      <c r="A63" s="2">
        <v>418</v>
      </c>
      <c r="B63" s="2">
        <v>1456</v>
      </c>
      <c r="C63" s="2" t="s">
        <v>1554</v>
      </c>
      <c r="D63" s="2" t="s">
        <v>1555</v>
      </c>
      <c r="E63" s="4" t="s">
        <v>1449</v>
      </c>
      <c r="F63" s="2" t="s">
        <v>1671</v>
      </c>
      <c r="G63" s="2" t="s">
        <v>1672</v>
      </c>
      <c r="H63" s="2" t="s">
        <v>321</v>
      </c>
      <c r="I63" s="2" t="s">
        <v>983</v>
      </c>
      <c r="J63" s="2" t="s">
        <v>30</v>
      </c>
      <c r="K63" s="2" t="s">
        <v>30</v>
      </c>
      <c r="L63" s="2" t="s">
        <v>42</v>
      </c>
      <c r="M63" s="2" t="s">
        <v>1530</v>
      </c>
      <c r="N63" s="2" t="s">
        <v>135</v>
      </c>
      <c r="O63" s="2" t="s">
        <v>34</v>
      </c>
      <c r="P63" s="140">
        <v>6833</v>
      </c>
      <c r="Q63" s="148">
        <v>1</v>
      </c>
      <c r="R63" s="165">
        <v>3880.51</v>
      </c>
      <c r="T63" s="139">
        <v>265.15499999999997</v>
      </c>
      <c r="U63" s="153">
        <v>1.95E-4</v>
      </c>
      <c r="V63" s="153">
        <v>3.35545516344289E-2</v>
      </c>
      <c r="W63" s="153">
        <v>8.9929960452220098E-3</v>
      </c>
    </row>
    <row r="64" spans="1:23">
      <c r="A64" s="2">
        <v>418</v>
      </c>
      <c r="B64" s="2">
        <v>1456</v>
      </c>
      <c r="C64" s="2" t="s">
        <v>1554</v>
      </c>
      <c r="D64" s="2" t="s">
        <v>1555</v>
      </c>
      <c r="E64" s="4" t="s">
        <v>1449</v>
      </c>
      <c r="F64" s="2" t="s">
        <v>1673</v>
      </c>
      <c r="G64" s="2" t="s">
        <v>1674</v>
      </c>
      <c r="H64" s="2" t="s">
        <v>321</v>
      </c>
      <c r="I64" s="2" t="s">
        <v>983</v>
      </c>
      <c r="J64" s="2" t="s">
        <v>30</v>
      </c>
      <c r="K64" s="2" t="s">
        <v>30</v>
      </c>
      <c r="L64" s="2" t="s">
        <v>42</v>
      </c>
      <c r="M64" s="2" t="s">
        <v>1530</v>
      </c>
      <c r="N64" s="2" t="s">
        <v>135</v>
      </c>
      <c r="O64" s="2" t="s">
        <v>34</v>
      </c>
      <c r="P64" s="140">
        <v>26023</v>
      </c>
      <c r="Q64" s="148">
        <v>1</v>
      </c>
      <c r="R64" s="165">
        <v>3902.52</v>
      </c>
      <c r="T64" s="139">
        <v>1015.553</v>
      </c>
      <c r="U64" s="153">
        <v>1.1169999999999999E-3</v>
      </c>
      <c r="V64" s="153">
        <v>0.12851496773702001</v>
      </c>
      <c r="W64" s="153">
        <v>3.44434522386824E-2</v>
      </c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8">
    <dataValidation type="list" allowBlank="1" showInputMessage="1" showErrorMessage="1" sqref="J2:J20" xr:uid="{00000000-0002-0000-0700-000000000000}">
      <formula1>israel_abroad</formula1>
    </dataValidation>
    <dataValidation type="list" allowBlank="1" showInputMessage="1" showErrorMessage="1" sqref="N2:N20" xr:uid="{00000000-0002-0000-0700-000001000000}">
      <formula1>Holding_interest</formula1>
    </dataValidation>
    <dataValidation type="list" allowBlank="1" showInputMessage="1" showErrorMessage="1" sqref="K3:K20" xr:uid="{00000000-0002-0000-0700-000002000000}">
      <formula1>Country_list</formula1>
    </dataValidation>
    <dataValidation type="list" allowBlank="1" showInputMessage="1" showErrorMessage="1" sqref="M2:M20" xr:uid="{00000000-0002-0000-0700-000003000000}">
      <formula1>Fund_type</formula1>
    </dataValidation>
    <dataValidation type="list" allowBlank="1" showInputMessage="1" showErrorMessage="1" sqref="E2:E20" xr:uid="{00000000-0002-0000-0700-000004000000}">
      <formula1>Issuer_Type_TFunds</formula1>
    </dataValidation>
    <dataValidation type="list" allowBlank="1" showInputMessage="1" showErrorMessage="1" sqref="H2:H20" xr:uid="{00000000-0002-0000-0700-000005000000}">
      <formula1>Security_ID_Number_Type</formula1>
    </dataValidation>
    <dataValidation type="list" allowBlank="1" showInputMessage="1" showErrorMessage="1" sqref="K2" xr:uid="{00000000-0002-0000-0700-000006000000}">
      <formula1>Country_list_funds</formula1>
    </dataValidation>
    <dataValidation type="list" allowBlank="1" showInputMessage="1" showErrorMessage="1" sqref="L2:L20" xr:uid="{00000000-0002-0000-0700-000007000000}">
      <formula1>Stock_Exchange</formula1>
    </dataValidation>
  </dataValidations>
  <pageMargins left="0.7" right="0.7" top="0.75" bottom="0.75" header="0.3" footer="0.3"/>
  <pageSetup paperSize="9"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700-000008000000}">
          <x14:formula1>
            <xm:f>'אפשרויות בחירה'!$C$891:$C$896</xm:f>
          </x14:formula1>
          <xm:sqref>I2:I20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/>
  <dimension ref="A1:W5"/>
  <sheetViews>
    <sheetView rightToLeft="1" zoomScale="70" zoomScaleNormal="70" workbookViewId="0">
      <selection sqref="A1:W5"/>
    </sheetView>
  </sheetViews>
  <sheetFormatPr defaultColWidth="0" defaultRowHeight="14.25" zeroHeight="1"/>
  <cols>
    <col min="1" max="12" width="11.625" style="4" customWidth="1"/>
    <col min="13" max="13" width="11.625" style="2" customWidth="1"/>
    <col min="14" max="23" width="11.625" style="4" customWidth="1"/>
    <col min="24" max="16384" width="9" style="4" hidden="1"/>
  </cols>
  <sheetData>
    <row r="1" spans="1:23" ht="66.75" customHeight="1">
      <c r="A1" s="15" t="s">
        <v>0</v>
      </c>
      <c r="B1" s="15" t="s">
        <v>1</v>
      </c>
      <c r="C1" s="15" t="s">
        <v>2</v>
      </c>
      <c r="D1" s="15" t="s">
        <v>143</v>
      </c>
      <c r="E1" s="15" t="s">
        <v>144</v>
      </c>
      <c r="F1" s="15" t="s">
        <v>1105</v>
      </c>
      <c r="G1" s="15" t="s">
        <v>4</v>
      </c>
      <c r="H1" s="15" t="s">
        <v>145</v>
      </c>
      <c r="I1" s="15" t="s">
        <v>5</v>
      </c>
      <c r="J1" s="15" t="s">
        <v>6</v>
      </c>
      <c r="K1" s="15" t="s">
        <v>7</v>
      </c>
      <c r="L1" s="15" t="s">
        <v>326</v>
      </c>
      <c r="M1" s="15" t="s">
        <v>8</v>
      </c>
      <c r="N1" s="15" t="s">
        <v>569</v>
      </c>
      <c r="O1" s="15" t="s">
        <v>121</v>
      </c>
      <c r="P1" s="15" t="s">
        <v>11</v>
      </c>
      <c r="Q1" s="15" t="s">
        <v>17</v>
      </c>
      <c r="R1" s="147" t="s">
        <v>18</v>
      </c>
      <c r="S1" s="157" t="s">
        <v>19</v>
      </c>
      <c r="T1" s="15" t="s">
        <v>20</v>
      </c>
      <c r="U1" s="152" t="s">
        <v>23</v>
      </c>
      <c r="V1" s="152" t="s">
        <v>24</v>
      </c>
      <c r="W1" s="152" t="s">
        <v>25</v>
      </c>
    </row>
    <row r="2" spans="1:23">
      <c r="A2" s="14">
        <v>418</v>
      </c>
      <c r="B2" s="14">
        <v>418</v>
      </c>
      <c r="C2" s="14" t="s">
        <v>1505</v>
      </c>
      <c r="D2" s="14" t="s">
        <v>1506</v>
      </c>
      <c r="E2" s="14" t="s">
        <v>1449</v>
      </c>
      <c r="F2" s="14" t="s">
        <v>1507</v>
      </c>
      <c r="G2" s="14" t="s">
        <v>1508</v>
      </c>
      <c r="H2" s="14" t="s">
        <v>321</v>
      </c>
      <c r="I2" s="14" t="s">
        <v>931</v>
      </c>
      <c r="J2" s="14" t="s">
        <v>30</v>
      </c>
      <c r="K2" s="14" t="s">
        <v>30</v>
      </c>
      <c r="L2" s="4" t="s">
        <v>327</v>
      </c>
      <c r="M2" s="14" t="s">
        <v>42</v>
      </c>
      <c r="N2" s="16" t="s">
        <v>1509</v>
      </c>
      <c r="O2" s="16" t="s">
        <v>135</v>
      </c>
      <c r="P2" s="14" t="s">
        <v>34</v>
      </c>
      <c r="Q2" s="142">
        <v>4963351.8099999996</v>
      </c>
      <c r="R2" s="166">
        <v>1</v>
      </c>
      <c r="S2" s="167">
        <v>72.400000000000006</v>
      </c>
      <c r="T2" s="142">
        <v>3593.4670000000001</v>
      </c>
      <c r="U2" s="168">
        <v>1.3552E-2</v>
      </c>
      <c r="V2" s="168">
        <v>0.14209337536382</v>
      </c>
      <c r="W2" s="168">
        <v>1.7415149974816301E-3</v>
      </c>
    </row>
    <row r="3" spans="1:23">
      <c r="A3" s="14">
        <v>418</v>
      </c>
      <c r="B3" s="14">
        <v>418</v>
      </c>
      <c r="C3" s="14"/>
      <c r="D3" s="14" t="s">
        <v>1510</v>
      </c>
      <c r="E3" s="14" t="s">
        <v>314</v>
      </c>
      <c r="F3" s="14" t="s">
        <v>1511</v>
      </c>
      <c r="G3" s="14" t="s">
        <v>1512</v>
      </c>
      <c r="H3" s="14" t="s">
        <v>321</v>
      </c>
      <c r="I3" s="14" t="s">
        <v>987</v>
      </c>
      <c r="J3" s="14" t="s">
        <v>103</v>
      </c>
      <c r="K3" s="14" t="s">
        <v>222</v>
      </c>
      <c r="L3" s="4" t="s">
        <v>327</v>
      </c>
      <c r="M3" s="14" t="s">
        <v>315</v>
      </c>
      <c r="N3" s="16" t="s">
        <v>732</v>
      </c>
      <c r="O3" s="16" t="s">
        <v>135</v>
      </c>
      <c r="P3" s="14" t="s">
        <v>108</v>
      </c>
      <c r="Q3" s="142">
        <v>1221.43</v>
      </c>
      <c r="R3" s="166">
        <v>3.71</v>
      </c>
      <c r="S3" s="167">
        <v>133549</v>
      </c>
      <c r="T3" s="142">
        <v>6051.78</v>
      </c>
      <c r="U3" s="168">
        <v>0</v>
      </c>
      <c r="V3" s="168">
        <v>0.239300352086736</v>
      </c>
      <c r="W3" s="168">
        <v>2.9328964210656402E-3</v>
      </c>
    </row>
    <row r="4" spans="1:23">
      <c r="A4" s="14">
        <v>418</v>
      </c>
      <c r="B4" s="14">
        <v>418</v>
      </c>
      <c r="C4" s="14" t="s">
        <v>1513</v>
      </c>
      <c r="D4" s="14" t="s">
        <v>1514</v>
      </c>
      <c r="E4" s="14" t="s">
        <v>314</v>
      </c>
      <c r="F4" s="14" t="s">
        <v>1515</v>
      </c>
      <c r="G4" s="14" t="s">
        <v>1516</v>
      </c>
      <c r="H4" s="14" t="s">
        <v>321</v>
      </c>
      <c r="I4" s="14" t="s">
        <v>931</v>
      </c>
      <c r="J4" s="14" t="s">
        <v>103</v>
      </c>
      <c r="K4" s="14" t="s">
        <v>246</v>
      </c>
      <c r="L4" s="4" t="s">
        <v>327</v>
      </c>
      <c r="M4" s="14" t="s">
        <v>315</v>
      </c>
      <c r="N4" s="16" t="s">
        <v>735</v>
      </c>
      <c r="O4" s="16" t="s">
        <v>135</v>
      </c>
      <c r="P4" s="14" t="s">
        <v>108</v>
      </c>
      <c r="Q4" s="142">
        <v>149280</v>
      </c>
      <c r="R4" s="166">
        <v>3.71</v>
      </c>
      <c r="S4" s="167">
        <v>1608.31</v>
      </c>
      <c r="T4" s="142">
        <v>8907.2839999999997</v>
      </c>
      <c r="U4" s="168">
        <v>0</v>
      </c>
      <c r="V4" s="168">
        <v>0.35221309867997702</v>
      </c>
      <c r="W4" s="168">
        <v>4.3167698148497699E-3</v>
      </c>
    </row>
    <row r="5" spans="1:23">
      <c r="A5" s="14">
        <v>418</v>
      </c>
      <c r="B5" s="14">
        <v>418</v>
      </c>
      <c r="C5" s="14" t="s">
        <v>1517</v>
      </c>
      <c r="D5" s="14" t="s">
        <v>1518</v>
      </c>
      <c r="E5" s="14" t="s">
        <v>314</v>
      </c>
      <c r="F5" s="14" t="s">
        <v>1519</v>
      </c>
      <c r="G5" s="14" t="s">
        <v>1520</v>
      </c>
      <c r="H5" s="14" t="s">
        <v>321</v>
      </c>
      <c r="I5" s="14" t="s">
        <v>987</v>
      </c>
      <c r="J5" s="14" t="s">
        <v>103</v>
      </c>
      <c r="K5" s="14" t="s">
        <v>223</v>
      </c>
      <c r="L5" s="4" t="s">
        <v>327</v>
      </c>
      <c r="M5" s="14" t="s">
        <v>315</v>
      </c>
      <c r="N5" s="16" t="s">
        <v>732</v>
      </c>
      <c r="O5" s="16" t="s">
        <v>135</v>
      </c>
      <c r="P5" s="14" t="s">
        <v>108</v>
      </c>
      <c r="Q5" s="142">
        <v>152219.53</v>
      </c>
      <c r="R5" s="166">
        <v>3.71</v>
      </c>
      <c r="S5" s="167">
        <v>1192.94</v>
      </c>
      <c r="T5" s="142">
        <v>6736.9430000000002</v>
      </c>
      <c r="U5" s="168">
        <v>6.1640000000000002E-3</v>
      </c>
      <c r="V5" s="168">
        <v>0.26639317386946698</v>
      </c>
      <c r="W5" s="168">
        <v>3.2649495891877698E-3</v>
      </c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8">
    <dataValidation type="list" allowBlank="1" showInputMessage="1" showErrorMessage="1" sqref="J2:J5" xr:uid="{00000000-0002-0000-0800-000000000000}">
      <formula1>israel_abroad</formula1>
    </dataValidation>
    <dataValidation type="list" allowBlank="1" showInputMessage="1" showErrorMessage="1" sqref="O2:O5" xr:uid="{00000000-0002-0000-0800-000001000000}">
      <formula1>Holding_interest</formula1>
    </dataValidation>
    <dataValidation type="list" allowBlank="1" showInputMessage="1" showErrorMessage="1" sqref="N2:N5" xr:uid="{00000000-0002-0000-0800-000002000000}">
      <formula1>Fund_type</formula1>
    </dataValidation>
    <dataValidation type="list" allowBlank="1" showInputMessage="1" showErrorMessage="1" sqref="E2:E5" xr:uid="{00000000-0002-0000-0800-000003000000}">
      <formula1>Issuer_Type_TFunds</formula1>
    </dataValidation>
    <dataValidation type="list" allowBlank="1" showInputMessage="1" showErrorMessage="1" sqref="H2:H5" xr:uid="{00000000-0002-0000-0800-000004000000}">
      <formula1>Security_ID_Number_Type</formula1>
    </dataValidation>
    <dataValidation type="list" allowBlank="1" showInputMessage="1" showErrorMessage="1" sqref="L2:L5" xr:uid="{00000000-0002-0000-0800-000005000000}">
      <formula1>tradeable_status_funds</formula1>
    </dataValidation>
    <dataValidation type="list" allowBlank="1" showInputMessage="1" showErrorMessage="1" sqref="K2:K5" xr:uid="{00000000-0002-0000-0800-000006000000}">
      <formula1>Country_list_funds</formula1>
    </dataValidation>
    <dataValidation type="list" allowBlank="1" showInputMessage="1" showErrorMessage="1" sqref="M2:M5" xr:uid="{00000000-0002-0000-0800-000007000000}">
      <formula1>Stock_Exchange</formula1>
    </dataValidation>
  </dataValidations>
  <pageMargins left="0.7" right="0.7" top="0.75" bottom="0.75" header="0.3" footer="0.3"/>
  <pageSetup paperSize="9" orientation="portrait" verticalDpi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800-000008000000}">
          <x14:formula1>
            <xm:f>'אפשרויות בחירה'!$C$897:$C$900</xm:f>
          </x14:formula1>
          <xm:sqref>I2:I5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34</vt:i4>
      </vt:variant>
      <vt:variant>
        <vt:lpstr>טווחים בעלי שם</vt:lpstr>
      </vt:variant>
      <vt:variant>
        <vt:i4>61</vt:i4>
      </vt:variant>
    </vt:vector>
  </HeadingPairs>
  <TitlesOfParts>
    <vt:vector size="95" baseType="lpstr">
      <vt:lpstr>עמוד פתיחה</vt:lpstr>
      <vt:lpstr>סכום נכסים</vt:lpstr>
      <vt:lpstr>מזומנים ושווי מזומנים</vt:lpstr>
      <vt:lpstr>איגרות חוב ממשלתיות</vt:lpstr>
      <vt:lpstr>ניירות ערך מסחריים</vt:lpstr>
      <vt:lpstr>איגרות חוב</vt:lpstr>
      <vt:lpstr>מניות מבכ ויהש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 איגרות חוב ממשלתיות</vt:lpstr>
      <vt:lpstr>לא סחיר איגרות חוב מיועדות</vt:lpstr>
      <vt:lpstr>אפיק השקעה מובטח תשואה</vt:lpstr>
      <vt:lpstr>לא סחיר ניירות ערך מסחריים</vt:lpstr>
      <vt:lpstr>לא סחיר איגרות חוב</vt:lpstr>
      <vt:lpstr>לא סחיר מניות מבכ ויהש</vt:lpstr>
      <vt:lpstr>קרנות השקעה</vt:lpstr>
      <vt:lpstr>לא סחיר כתבי אופציה</vt:lpstr>
      <vt:lpstr>לא סחיר אופציות</vt:lpstr>
      <vt:lpstr>לא סחיר נגזרים אחרים</vt:lpstr>
      <vt:lpstr>הלוואות</vt:lpstr>
      <vt:lpstr>לא סחיר מוצרים מובנים</vt:lpstr>
      <vt:lpstr>פיקדונות מעל 3 חודשים</vt:lpstr>
      <vt:lpstr>זכויות מקרקעין</vt:lpstr>
      <vt:lpstr>השקעה בחברות מוחזקות</vt:lpstr>
      <vt:lpstr>נכסים אחרים</vt:lpstr>
      <vt:lpstr>מסגרות אשראי</vt:lpstr>
      <vt:lpstr>יתרות התחייבות להשקעה</vt:lpstr>
      <vt:lpstr>אפשרויות בחירה</vt:lpstr>
      <vt:lpstr>מיפוי סעיפים</vt:lpstr>
      <vt:lpstr>File Name Info</vt:lpstr>
      <vt:lpstr>Additional_Factor</vt:lpstr>
      <vt:lpstr>Amoritization</vt:lpstr>
      <vt:lpstr>Capsule</vt:lpstr>
      <vt:lpstr>Company_Name</vt:lpstr>
      <vt:lpstr>Company_Name_ID</vt:lpstr>
      <vt:lpstr>Consortium</vt:lpstr>
      <vt:lpstr>Country_list</vt:lpstr>
      <vt:lpstr>Country_list_funds</vt:lpstr>
      <vt:lpstr>CSA</vt:lpstr>
      <vt:lpstr>Delivery</vt:lpstr>
      <vt:lpstr>Dependence_Independence</vt:lpstr>
      <vt:lpstr>Duration_Underlying_Interest_Rate</vt:lpstr>
      <vt:lpstr>File_Type</vt:lpstr>
      <vt:lpstr>Full_File_Type</vt:lpstr>
      <vt:lpstr>Full_Type</vt:lpstr>
      <vt:lpstr>Full_Type_Nostro</vt:lpstr>
      <vt:lpstr>Full_Year</vt:lpstr>
      <vt:lpstr>Fund_Strategy</vt:lpstr>
      <vt:lpstr>Fund_type</vt:lpstr>
      <vt:lpstr>Holding_interest</vt:lpstr>
      <vt:lpstr>In_the_books</vt:lpstr>
      <vt:lpstr>Industry_sector_all</vt:lpstr>
      <vt:lpstr>Industry_sectors</vt:lpstr>
      <vt:lpstr>israel_abroad</vt:lpstr>
      <vt:lpstr>Issuer_Number_Banks</vt:lpstr>
      <vt:lpstr>Issuer_Number_Fund</vt:lpstr>
      <vt:lpstr>issuer_number_loan</vt:lpstr>
      <vt:lpstr>Issuer_Number_Type</vt:lpstr>
      <vt:lpstr>'אפשרויות בחירה'!Issuer_Number_Type_V2</vt:lpstr>
      <vt:lpstr>Leading_factor</vt:lpstr>
      <vt:lpstr>Linked_Type</vt:lpstr>
      <vt:lpstr>other_investments</vt:lpstr>
      <vt:lpstr>Penalty</vt:lpstr>
      <vt:lpstr>QTR</vt:lpstr>
      <vt:lpstr>Rating_Agency</vt:lpstr>
      <vt:lpstr>real_estate_lifestage</vt:lpstr>
      <vt:lpstr>real_estate_loans</vt:lpstr>
      <vt:lpstr>Real_Estate_Main_Use</vt:lpstr>
      <vt:lpstr>Recourse_Nonrecourse</vt:lpstr>
      <vt:lpstr>Repayment_Rights</vt:lpstr>
      <vt:lpstr>Reset_frequency</vt:lpstr>
      <vt:lpstr>'אפשרויות בחירה'!Security_Number_Loans</vt:lpstr>
      <vt:lpstr>Stock_Exchange_Gov_Bonds</vt:lpstr>
      <vt:lpstr>Subordination_Risk</vt:lpstr>
      <vt:lpstr>Tradeable_Status_All</vt:lpstr>
      <vt:lpstr>'אפשרויות בחירה'!Transaction</vt:lpstr>
      <vt:lpstr>Type</vt:lpstr>
      <vt:lpstr>Type_of_Interest_Rate</vt:lpstr>
      <vt:lpstr>Type_of_Security</vt:lpstr>
      <vt:lpstr>Type_of_Security_ID</vt:lpstr>
      <vt:lpstr>Type_of_Security_ID_Fund</vt:lpstr>
      <vt:lpstr>'אפשרויות בחירה'!Type_of_Security_ID_V2</vt:lpstr>
      <vt:lpstr>Underlying_Asset</vt:lpstr>
      <vt:lpstr>Underlying_Interest_Rates</vt:lpstr>
      <vt:lpstr>'אפשרויות בחירה'!Underlying_Interest_Rates_Der</vt:lpstr>
      <vt:lpstr>Valuation</vt:lpstr>
      <vt:lpstr>Valuation_Method</vt:lpstr>
      <vt:lpstr>What_is_rated</vt:lpstr>
      <vt:lpstr>what_is_rated_loans</vt:lpstr>
      <vt:lpstr>YEAR</vt:lpstr>
      <vt:lpstr>Yes_No_Bad_Debt</vt:lpstr>
    </vt:vector>
  </TitlesOfParts>
  <Company>MOF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עדכון 4.12.2023</dc:title>
  <dc:creator>נירית שימרון</dc:creator>
  <cp:lastModifiedBy>Shemesh Riki</cp:lastModifiedBy>
  <cp:lastPrinted>2022-08-08T09:16:18Z</cp:lastPrinted>
  <dcterms:created xsi:type="dcterms:W3CDTF">2021-05-03T04:41:48Z</dcterms:created>
  <dcterms:modified xsi:type="dcterms:W3CDTF">2026-03-25T06:13:53Z</dcterms:modified>
</cp:coreProperties>
</file>