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Z:\yahav\YossiDocs\קרן השתלמות\איסוף מידע סטטיסיטי\2022\"/>
    </mc:Choice>
  </mc:AlternateContent>
  <xr:revisionPtr revIDLastSave="0" documentId="8_{B00BAFF7-F6F4-459E-A62F-7BDA48F2DD2F}" xr6:coauthVersionLast="47" xr6:coauthVersionMax="47" xr10:uidLastSave="{00000000-0000-0000-0000-000000000000}"/>
  <bookViews>
    <workbookView xWindow="-120" yWindow="-120" windowWidth="29040" windowHeight="15840" tabRatio="861" activeTab="23" xr2:uid="{00000000-000D-0000-FFFF-FFFF00000000}"/>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ב2'!$A:$D,'  בריאות ב2'!$2:$2</definedName>
    <definedName name="_xlnm.Print_Titles" localSheetId="6">'  בריאות ג2'!$A:$D,'  בריאות ג2'!$A:$D,'  בריאות ג2'!$2:$2</definedName>
    <definedName name="_xlnm.Print_Titles" localSheetId="5">' בריאות א2'!$A:$B,' בריאות א2'!$A:$B,' בריאות א2'!$1:$2</definedName>
    <definedName name="_xlnm.Print_Titles" localSheetId="7">' פנסיוני א3'!$A:$B,' פנסיוני א3'!$A:$B,' פנסיוני א3'!$1:$2</definedName>
    <definedName name="_xlnm.Print_Titles" localSheetId="17">' פנסיוני ב3'!$A:$D,' פנסיוני ב3'!$A:$D,' פנסיוני ב3'!$3:$3</definedName>
    <definedName name="_xlnm.Print_Titles" localSheetId="8">' פנסיוני ג3'!$A:$D,' פנסיוני ג3'!$A:$D,' פנסיוני ג3'!$3:$3</definedName>
    <definedName name="_xlnm.Print_Titles" localSheetId="24">'ג-דוגמה'!$1:$1</definedName>
    <definedName name="_xlnm.Print_Titles" localSheetId="3">'כללי א1'!$A:$B,'כללי א1'!$A:$B,'כללי א1'!$1:$2</definedName>
    <definedName name="_xlnm.Print_Titles" localSheetId="15">'כללי ב1'!$A:$D,'כללי ב1'!$A:$D,'כללי ב1'!$2:$2</definedName>
    <definedName name="_xlnm.Print_Titles" localSheetId="4">'כללי ג1'!$A:$D,'כללי ג1'!$A:$D,'כללי ג1'!$2:$2</definedName>
  </definedNames>
  <calcPr calcId="181029"/>
</workbook>
</file>

<file path=xl/calcChain.xml><?xml version="1.0" encoding="utf-8"?>
<calcChain xmlns="http://schemas.openxmlformats.org/spreadsheetml/2006/main">
  <c r="J106" i="13" l="1"/>
  <c r="G106" i="13"/>
  <c r="K40" i="13"/>
  <c r="H40" i="13"/>
  <c r="P28" i="13"/>
  <c r="O28" i="13"/>
  <c r="N28" i="13"/>
  <c r="M28" i="13"/>
  <c r="L28" i="13"/>
  <c r="K28" i="13"/>
  <c r="I28" i="13"/>
  <c r="H28" i="13"/>
  <c r="G28" i="13"/>
  <c r="F28" i="13"/>
  <c r="E28" i="13"/>
  <c r="D28" i="13"/>
  <c r="A28" i="13"/>
  <c r="J27" i="13"/>
  <c r="C27" i="13"/>
  <c r="J26" i="13"/>
  <c r="C26" i="13"/>
  <c r="J25" i="13"/>
  <c r="C25" i="13"/>
  <c r="J24" i="13"/>
  <c r="J28" i="13" s="1"/>
  <c r="C24" i="13"/>
  <c r="P22" i="13"/>
  <c r="O22" i="13"/>
  <c r="N22" i="13"/>
  <c r="M22" i="13"/>
  <c r="L22" i="13"/>
  <c r="K22" i="13"/>
  <c r="I22" i="13"/>
  <c r="H22" i="13"/>
  <c r="G22" i="13"/>
  <c r="F22" i="13"/>
  <c r="E22" i="13"/>
  <c r="D22" i="13"/>
  <c r="J21" i="13"/>
  <c r="C21" i="13"/>
  <c r="J20" i="13"/>
  <c r="J22" i="13" s="1"/>
  <c r="K106" i="13" s="1"/>
  <c r="C20" i="13"/>
  <c r="C22" i="13" s="1"/>
  <c r="I105" i="13" s="1"/>
  <c r="P17" i="13"/>
  <c r="O17" i="13"/>
  <c r="N17" i="13"/>
  <c r="M17" i="13"/>
  <c r="L17" i="13"/>
  <c r="K17" i="13"/>
  <c r="I17" i="13"/>
  <c r="H17" i="13"/>
  <c r="G17" i="13"/>
  <c r="F17" i="13"/>
  <c r="E17" i="13"/>
  <c r="D17" i="13"/>
  <c r="J16" i="13"/>
  <c r="C16" i="13"/>
  <c r="J15" i="13"/>
  <c r="C15" i="13"/>
  <c r="A15" i="13"/>
  <c r="A16" i="13" s="1"/>
  <c r="A17" i="13" s="1"/>
  <c r="A18" i="13" s="1"/>
  <c r="J14" i="13"/>
  <c r="C14" i="13"/>
  <c r="J13" i="13"/>
  <c r="C13" i="13"/>
  <c r="J12" i="13"/>
  <c r="C12" i="13"/>
  <c r="A11" i="13"/>
  <c r="A12" i="13" s="1"/>
  <c r="Q10" i="12"/>
  <c r="B3" i="12"/>
  <c r="B2" i="12"/>
  <c r="B1" i="12"/>
  <c r="D10" i="22"/>
  <c r="B3" i="22"/>
  <c r="B2" i="22"/>
  <c r="B1" i="22"/>
  <c r="U10" i="21"/>
  <c r="T10" i="21"/>
  <c r="E10" i="21"/>
  <c r="D10" i="21"/>
  <c r="B3" i="21"/>
  <c r="B2" i="21"/>
  <c r="B1" i="21"/>
  <c r="J8" i="20"/>
  <c r="B3" i="20"/>
  <c r="B2" i="20"/>
  <c r="B1" i="20"/>
  <c r="L10" i="11"/>
  <c r="J8" i="11"/>
  <c r="B3" i="11"/>
  <c r="B2" i="11"/>
  <c r="B1" i="11"/>
  <c r="J8" i="19"/>
  <c r="B3" i="19"/>
  <c r="B2" i="19"/>
  <c r="B1" i="19"/>
  <c r="V25" i="26"/>
  <c r="N25" i="26"/>
  <c r="F25" i="26"/>
  <c r="V24" i="26"/>
  <c r="U24" i="26"/>
  <c r="T24" i="26"/>
  <c r="S24" i="26"/>
  <c r="R24" i="26"/>
  <c r="P24" i="26"/>
  <c r="O24" i="26"/>
  <c r="N24" i="26"/>
  <c r="M24" i="26"/>
  <c r="L24" i="26"/>
  <c r="K24" i="26" s="1"/>
  <c r="J24" i="26"/>
  <c r="I24" i="26"/>
  <c r="H24" i="26"/>
  <c r="G24" i="26"/>
  <c r="F24" i="26"/>
  <c r="V23" i="26"/>
  <c r="U23" i="26"/>
  <c r="U25" i="26" s="1"/>
  <c r="T23" i="26"/>
  <c r="S23" i="26"/>
  <c r="R23" i="26"/>
  <c r="Q23" i="26"/>
  <c r="P23" i="26"/>
  <c r="O23" i="26"/>
  <c r="N23" i="26"/>
  <c r="M23" i="26"/>
  <c r="K23" i="26" s="1"/>
  <c r="L23" i="26"/>
  <c r="J23" i="26"/>
  <c r="I23" i="26"/>
  <c r="H23" i="26"/>
  <c r="G23" i="26"/>
  <c r="F23" i="26"/>
  <c r="E23" i="26" s="1"/>
  <c r="V22" i="26"/>
  <c r="U22" i="26"/>
  <c r="T22" i="26"/>
  <c r="S22" i="26"/>
  <c r="R22" i="26"/>
  <c r="Q22" i="26"/>
  <c r="P22" i="26"/>
  <c r="O22" i="26"/>
  <c r="N22" i="26"/>
  <c r="M22" i="26"/>
  <c r="M25" i="26" s="1"/>
  <c r="L22" i="26"/>
  <c r="J22" i="26"/>
  <c r="I22" i="26"/>
  <c r="I25" i="26" s="1"/>
  <c r="H22" i="26"/>
  <c r="G22" i="26"/>
  <c r="F22" i="26"/>
  <c r="E22" i="26"/>
  <c r="V21" i="26"/>
  <c r="U21" i="26"/>
  <c r="T21" i="26"/>
  <c r="S21" i="26"/>
  <c r="S25" i="26" s="1"/>
  <c r="R21" i="26"/>
  <c r="R25" i="26" s="1"/>
  <c r="P21" i="26"/>
  <c r="O21" i="26"/>
  <c r="N21" i="26"/>
  <c r="M21" i="26"/>
  <c r="L21" i="26"/>
  <c r="K21" i="26"/>
  <c r="J21" i="26"/>
  <c r="J25" i="26" s="1"/>
  <c r="I21" i="26"/>
  <c r="H21" i="26"/>
  <c r="G21" i="26"/>
  <c r="F21" i="26"/>
  <c r="E21" i="26" s="1"/>
  <c r="U19" i="26"/>
  <c r="T19" i="26"/>
  <c r="V18" i="26"/>
  <c r="U18" i="26"/>
  <c r="T18" i="26"/>
  <c r="S18" i="26"/>
  <c r="R18" i="26"/>
  <c r="Q18" i="26"/>
  <c r="P18" i="26"/>
  <c r="P19" i="26" s="1"/>
  <c r="O18" i="26"/>
  <c r="N18" i="26"/>
  <c r="M18" i="26"/>
  <c r="L18" i="26"/>
  <c r="J18" i="26"/>
  <c r="I18" i="26"/>
  <c r="H18" i="26"/>
  <c r="G18" i="26"/>
  <c r="F18" i="26"/>
  <c r="E18" i="26"/>
  <c r="V17" i="26"/>
  <c r="V19" i="26" s="1"/>
  <c r="U17" i="26"/>
  <c r="T17" i="26"/>
  <c r="S17" i="26"/>
  <c r="S19" i="26" s="1"/>
  <c r="R17" i="26"/>
  <c r="P17" i="26"/>
  <c r="O17" i="26"/>
  <c r="O19" i="26" s="1"/>
  <c r="N17" i="26"/>
  <c r="M17" i="26"/>
  <c r="M19" i="26" s="1"/>
  <c r="L17" i="26"/>
  <c r="L19" i="26" s="1"/>
  <c r="J17" i="26"/>
  <c r="J19" i="26" s="1"/>
  <c r="I17" i="26"/>
  <c r="H17" i="26"/>
  <c r="G17" i="26"/>
  <c r="G19" i="26" s="1"/>
  <c r="F17" i="26"/>
  <c r="I15" i="26"/>
  <c r="H15" i="26"/>
  <c r="V14" i="26"/>
  <c r="U14" i="26"/>
  <c r="T14" i="26"/>
  <c r="S14" i="26"/>
  <c r="R14" i="26"/>
  <c r="P14" i="26"/>
  <c r="O14" i="26"/>
  <c r="N14" i="26"/>
  <c r="M14" i="26"/>
  <c r="L14" i="26"/>
  <c r="K14" i="26"/>
  <c r="J14" i="26"/>
  <c r="I14" i="26"/>
  <c r="H14" i="26"/>
  <c r="G14" i="26"/>
  <c r="F14" i="26"/>
  <c r="V13" i="26"/>
  <c r="U13" i="26"/>
  <c r="T13" i="26"/>
  <c r="Q13" i="26" s="1"/>
  <c r="S13" i="26"/>
  <c r="R13" i="26"/>
  <c r="P13" i="26"/>
  <c r="P15" i="26" s="1"/>
  <c r="O13" i="26"/>
  <c r="N13" i="26"/>
  <c r="M13" i="26"/>
  <c r="L13" i="26"/>
  <c r="K13" i="26" s="1"/>
  <c r="J13" i="26"/>
  <c r="I13" i="26"/>
  <c r="H13" i="26"/>
  <c r="E13" i="26" s="1"/>
  <c r="G13" i="26"/>
  <c r="F13" i="26"/>
  <c r="V12" i="26"/>
  <c r="U12" i="26"/>
  <c r="T12" i="26"/>
  <c r="S12" i="26"/>
  <c r="R12" i="26"/>
  <c r="Q12" i="26" s="1"/>
  <c r="P12" i="26"/>
  <c r="O12" i="26"/>
  <c r="N12" i="26"/>
  <c r="M12" i="26"/>
  <c r="L12" i="26"/>
  <c r="K12" i="26"/>
  <c r="J12" i="26"/>
  <c r="I12" i="26"/>
  <c r="H12" i="26"/>
  <c r="G12" i="26"/>
  <c r="F12" i="26"/>
  <c r="V11" i="26"/>
  <c r="V15" i="26" s="1"/>
  <c r="U11" i="26"/>
  <c r="U15" i="26" s="1"/>
  <c r="T11" i="26"/>
  <c r="T15" i="26" s="1"/>
  <c r="S11" i="26"/>
  <c r="R11" i="26"/>
  <c r="R15" i="26" s="1"/>
  <c r="Q11" i="26"/>
  <c r="P11" i="26"/>
  <c r="O11" i="26"/>
  <c r="N11" i="26"/>
  <c r="N15" i="26" s="1"/>
  <c r="M11" i="26"/>
  <c r="M15" i="26" s="1"/>
  <c r="L11" i="26"/>
  <c r="L15" i="26" s="1"/>
  <c r="J11" i="26"/>
  <c r="I11" i="26"/>
  <c r="H11" i="26"/>
  <c r="G11" i="26"/>
  <c r="F11" i="26"/>
  <c r="E11" i="26"/>
  <c r="B3" i="26"/>
  <c r="B2" i="26"/>
  <c r="B1" i="26"/>
  <c r="AW24" i="25"/>
  <c r="AH24" i="25"/>
  <c r="Z24" i="25"/>
  <c r="BF23" i="25"/>
  <c r="BE23" i="25"/>
  <c r="BD23" i="25"/>
  <c r="BC23" i="25"/>
  <c r="BB23" i="25"/>
  <c r="BA23" i="25" s="1"/>
  <c r="AZ23" i="25"/>
  <c r="AY23" i="25"/>
  <c r="AX23" i="25"/>
  <c r="AW23" i="25"/>
  <c r="AV23" i="25"/>
  <c r="AU23" i="25" s="1"/>
  <c r="AT23" i="25"/>
  <c r="AS23" i="25"/>
  <c r="AR23" i="25"/>
  <c r="AQ23" i="25"/>
  <c r="AP23" i="25"/>
  <c r="AN23" i="25"/>
  <c r="AM23" i="25"/>
  <c r="AL23" i="25"/>
  <c r="AK23" i="25"/>
  <c r="AJ23" i="25"/>
  <c r="AI23" i="25"/>
  <c r="AH23" i="25"/>
  <c r="AG23" i="25"/>
  <c r="AF23" i="25"/>
  <c r="AE23" i="25"/>
  <c r="AD23" i="25"/>
  <c r="AB23" i="25"/>
  <c r="AA23" i="25"/>
  <c r="Z23" i="25"/>
  <c r="Y23" i="25"/>
  <c r="X23" i="25"/>
  <c r="W23" i="25"/>
  <c r="V23" i="25"/>
  <c r="U23" i="25"/>
  <c r="T23" i="25"/>
  <c r="S23" i="25"/>
  <c r="R23" i="25"/>
  <c r="Q23" i="25" s="1"/>
  <c r="P23" i="25"/>
  <c r="O23" i="25"/>
  <c r="N23" i="25"/>
  <c r="M23" i="25"/>
  <c r="L23" i="25"/>
  <c r="K23" i="25" s="1"/>
  <c r="J23" i="25"/>
  <c r="I23" i="25"/>
  <c r="H23" i="25"/>
  <c r="G23" i="25"/>
  <c r="F23" i="25"/>
  <c r="E23" i="25" s="1"/>
  <c r="BF22" i="25"/>
  <c r="BE22" i="25"/>
  <c r="BD22" i="25"/>
  <c r="BC22" i="25"/>
  <c r="BB22" i="25"/>
  <c r="BA22" i="25" s="1"/>
  <c r="AZ22" i="25"/>
  <c r="AY22" i="25"/>
  <c r="AX22" i="25"/>
  <c r="AW22" i="25"/>
  <c r="AV22" i="25"/>
  <c r="AT22" i="25"/>
  <c r="AS22" i="25"/>
  <c r="AR22" i="25"/>
  <c r="AQ22" i="25"/>
  <c r="AP22" i="25"/>
  <c r="AN22" i="25"/>
  <c r="AM22" i="25"/>
  <c r="AL22" i="25"/>
  <c r="AK22" i="25"/>
  <c r="AJ22" i="25"/>
  <c r="AH22" i="25"/>
  <c r="AG22" i="25"/>
  <c r="AG24" i="25" s="1"/>
  <c r="AF22" i="25"/>
  <c r="AE22" i="25"/>
  <c r="AD22" i="25"/>
  <c r="AC22" i="25"/>
  <c r="AB22" i="25"/>
  <c r="AA22" i="25"/>
  <c r="Z22" i="25"/>
  <c r="Y22" i="25"/>
  <c r="Y24" i="25" s="1"/>
  <c r="X22" i="25"/>
  <c r="V22" i="25"/>
  <c r="U22" i="25"/>
  <c r="T22" i="25"/>
  <c r="S22" i="25"/>
  <c r="R22" i="25"/>
  <c r="Q22" i="25" s="1"/>
  <c r="P22" i="25"/>
  <c r="O22" i="25"/>
  <c r="N22" i="25"/>
  <c r="M22" i="25"/>
  <c r="L22" i="25"/>
  <c r="K22" i="25" s="1"/>
  <c r="J22" i="25"/>
  <c r="I22" i="25"/>
  <c r="H22" i="25"/>
  <c r="G22" i="25"/>
  <c r="F22" i="25"/>
  <c r="E22" i="25" s="1"/>
  <c r="BF21" i="25"/>
  <c r="BE21" i="25"/>
  <c r="BD21" i="25"/>
  <c r="BC21" i="25"/>
  <c r="BB21" i="25"/>
  <c r="AZ21" i="25"/>
  <c r="AY21" i="25"/>
  <c r="AX21" i="25"/>
  <c r="AW21" i="25"/>
  <c r="AV21" i="25"/>
  <c r="AU21" i="25"/>
  <c r="AT21" i="25"/>
  <c r="AS21" i="25"/>
  <c r="AR21" i="25"/>
  <c r="AQ21" i="25"/>
  <c r="AP21" i="25"/>
  <c r="AN21" i="25"/>
  <c r="AM21" i="25"/>
  <c r="AL21" i="25"/>
  <c r="AK21" i="25"/>
  <c r="AJ21" i="25"/>
  <c r="AI21" i="25"/>
  <c r="AH21" i="25"/>
  <c r="AG21" i="25"/>
  <c r="AF21" i="25"/>
  <c r="AE21" i="25"/>
  <c r="AD21" i="25"/>
  <c r="AC21" i="25" s="1"/>
  <c r="AB21" i="25"/>
  <c r="AA21" i="25"/>
  <c r="Z21" i="25"/>
  <c r="Y21" i="25"/>
  <c r="X21" i="25"/>
  <c r="W21" i="25" s="1"/>
  <c r="V21" i="25"/>
  <c r="U21" i="25"/>
  <c r="T21" i="25"/>
  <c r="S21" i="25"/>
  <c r="R21" i="25"/>
  <c r="Q21" i="25" s="1"/>
  <c r="P21" i="25"/>
  <c r="O21" i="25"/>
  <c r="N21" i="25"/>
  <c r="M21" i="25"/>
  <c r="L21" i="25"/>
  <c r="K21" i="25" s="1"/>
  <c r="J21" i="25"/>
  <c r="I21" i="25"/>
  <c r="H21" i="25"/>
  <c r="G21" i="25"/>
  <c r="F21" i="25"/>
  <c r="BF20" i="25"/>
  <c r="BF24" i="25" s="1"/>
  <c r="BE20" i="25"/>
  <c r="BE24" i="25" s="1"/>
  <c r="BD20" i="25"/>
  <c r="BC20" i="25"/>
  <c r="BB20" i="25"/>
  <c r="AZ20" i="25"/>
  <c r="AY20" i="25"/>
  <c r="AX20" i="25"/>
  <c r="AX24" i="25" s="1"/>
  <c r="AW20" i="25"/>
  <c r="AV20" i="25"/>
  <c r="AT20" i="25"/>
  <c r="AT24" i="25" s="1"/>
  <c r="AS20" i="25"/>
  <c r="AS24" i="25" s="1"/>
  <c r="AR20" i="25"/>
  <c r="AQ20" i="25"/>
  <c r="AP20" i="25"/>
  <c r="AO20" i="25"/>
  <c r="AN20" i="25"/>
  <c r="AN24" i="25" s="1"/>
  <c r="AM20" i="25"/>
  <c r="AL20" i="25"/>
  <c r="AK20" i="25"/>
  <c r="AK24" i="25" s="1"/>
  <c r="AJ20" i="25"/>
  <c r="AJ24" i="25" s="1"/>
  <c r="AH20" i="25"/>
  <c r="AG20" i="25"/>
  <c r="AF20" i="25"/>
  <c r="AF24" i="25" s="1"/>
  <c r="AE20" i="25"/>
  <c r="AD20" i="25"/>
  <c r="AD24" i="25" s="1"/>
  <c r="AB20" i="25"/>
  <c r="AB24" i="25" s="1"/>
  <c r="AA20" i="25"/>
  <c r="AA24" i="25" s="1"/>
  <c r="Z20" i="25"/>
  <c r="Y20" i="25"/>
  <c r="X20" i="25"/>
  <c r="X24" i="25" s="1"/>
  <c r="V20" i="25"/>
  <c r="V24" i="25" s="1"/>
  <c r="U20" i="25"/>
  <c r="U24" i="25" s="1"/>
  <c r="T20" i="25"/>
  <c r="S20" i="25"/>
  <c r="S24" i="25" s="1"/>
  <c r="R20" i="25"/>
  <c r="P20" i="25"/>
  <c r="O20" i="25"/>
  <c r="O24" i="25" s="1"/>
  <c r="N20" i="25"/>
  <c r="N24" i="25" s="1"/>
  <c r="M20" i="25"/>
  <c r="M24" i="25" s="1"/>
  <c r="L20" i="25"/>
  <c r="J20" i="25"/>
  <c r="I20" i="25"/>
  <c r="I24" i="25" s="1"/>
  <c r="H20" i="25"/>
  <c r="G20" i="25"/>
  <c r="F20" i="25"/>
  <c r="E20" i="25"/>
  <c r="AZ18" i="25"/>
  <c r="AV18" i="25"/>
  <c r="AR18" i="25"/>
  <c r="AJ18" i="25"/>
  <c r="AA18" i="25"/>
  <c r="S18" i="25"/>
  <c r="L18" i="25"/>
  <c r="BF17" i="25"/>
  <c r="BE17" i="25"/>
  <c r="BD17" i="25"/>
  <c r="BC17" i="25"/>
  <c r="BB17" i="25"/>
  <c r="BA17" i="25"/>
  <c r="AZ17" i="25"/>
  <c r="AY17" i="25"/>
  <c r="AX17" i="25"/>
  <c r="AW17" i="25"/>
  <c r="AV17" i="25"/>
  <c r="AT17" i="25"/>
  <c r="AS17" i="25"/>
  <c r="AR17" i="25"/>
  <c r="AQ17" i="25"/>
  <c r="AP17" i="25"/>
  <c r="AO17" i="25"/>
  <c r="AN17" i="25"/>
  <c r="AM17" i="25"/>
  <c r="AL17" i="25"/>
  <c r="AK17" i="25"/>
  <c r="AJ17" i="25"/>
  <c r="AI17" i="25" s="1"/>
  <c r="AH17" i="25"/>
  <c r="AG17" i="25"/>
  <c r="AF17" i="25"/>
  <c r="AE17" i="25"/>
  <c r="AD17" i="25"/>
  <c r="AC17" i="25" s="1"/>
  <c r="AB17" i="25"/>
  <c r="AA17" i="25"/>
  <c r="Z17" i="25"/>
  <c r="Y17" i="25"/>
  <c r="X17" i="25"/>
  <c r="W17" i="25" s="1"/>
  <c r="V17" i="25"/>
  <c r="U17" i="25"/>
  <c r="T17" i="25"/>
  <c r="S17" i="25"/>
  <c r="R17" i="25"/>
  <c r="Q17" i="25" s="1"/>
  <c r="P17" i="25"/>
  <c r="O17" i="25"/>
  <c r="N17" i="25"/>
  <c r="M17" i="25"/>
  <c r="L17" i="25"/>
  <c r="J17" i="25"/>
  <c r="I17" i="25"/>
  <c r="H17" i="25"/>
  <c r="G17" i="25"/>
  <c r="F17" i="25"/>
  <c r="E17" i="25" s="1"/>
  <c r="BF16" i="25"/>
  <c r="BE16" i="25"/>
  <c r="BD16" i="25"/>
  <c r="BD18" i="25" s="1"/>
  <c r="BC16" i="25"/>
  <c r="BC18" i="25" s="1"/>
  <c r="BB16" i="25"/>
  <c r="AZ16" i="25"/>
  <c r="AY16" i="25"/>
  <c r="AY18" i="25" s="1"/>
  <c r="AX16" i="25"/>
  <c r="AX18" i="25" s="1"/>
  <c r="AW16" i="25"/>
  <c r="AV16" i="25"/>
  <c r="AU16" i="25"/>
  <c r="AT16" i="25"/>
  <c r="AT18" i="25" s="1"/>
  <c r="AS16" i="25"/>
  <c r="AR16" i="25"/>
  <c r="AQ16" i="25"/>
  <c r="AQ18" i="25" s="1"/>
  <c r="AP16" i="25"/>
  <c r="AP18" i="25" s="1"/>
  <c r="AN16" i="25"/>
  <c r="AN18" i="25" s="1"/>
  <c r="AM16" i="25"/>
  <c r="AM18" i="25" s="1"/>
  <c r="AL16" i="25"/>
  <c r="AL18" i="25" s="1"/>
  <c r="AK16" i="25"/>
  <c r="AK18" i="25" s="1"/>
  <c r="AJ16" i="25"/>
  <c r="AI16" i="25" s="1"/>
  <c r="AI18" i="25" s="1"/>
  <c r="AH16" i="25"/>
  <c r="AH18" i="25" s="1"/>
  <c r="AG16" i="25"/>
  <c r="AG18" i="25" s="1"/>
  <c r="AF16" i="25"/>
  <c r="AF18" i="25" s="1"/>
  <c r="AE16" i="25"/>
  <c r="AE18" i="25" s="1"/>
  <c r="AD16" i="25"/>
  <c r="AD18" i="25" s="1"/>
  <c r="AB16" i="25"/>
  <c r="AB18" i="25" s="1"/>
  <c r="AA16" i="25"/>
  <c r="Z16" i="25"/>
  <c r="Y16" i="25"/>
  <c r="Y18" i="25" s="1"/>
  <c r="X16" i="25"/>
  <c r="V16" i="25"/>
  <c r="U16" i="25"/>
  <c r="U18" i="25" s="1"/>
  <c r="T16" i="25"/>
  <c r="T18" i="25" s="1"/>
  <c r="S16" i="25"/>
  <c r="R16" i="25"/>
  <c r="P16" i="25"/>
  <c r="P18" i="25" s="1"/>
  <c r="O16" i="25"/>
  <c r="O18" i="25" s="1"/>
  <c r="N16" i="25"/>
  <c r="M16" i="25"/>
  <c r="L16" i="25"/>
  <c r="K16" i="25" s="1"/>
  <c r="J16" i="25"/>
  <c r="I16" i="25"/>
  <c r="H16" i="25"/>
  <c r="H18" i="25" s="1"/>
  <c r="G16" i="25"/>
  <c r="G18" i="25" s="1"/>
  <c r="F16" i="25"/>
  <c r="BE14" i="25"/>
  <c r="AH14" i="25"/>
  <c r="AB14" i="25"/>
  <c r="M14" i="25"/>
  <c r="F14" i="25"/>
  <c r="BF13" i="25"/>
  <c r="BE13" i="25"/>
  <c r="BD13" i="25"/>
  <c r="BC13" i="25"/>
  <c r="BB13" i="25"/>
  <c r="AZ13" i="25"/>
  <c r="AY13" i="25"/>
  <c r="AX13" i="25"/>
  <c r="AW13" i="25"/>
  <c r="AV13" i="25"/>
  <c r="AU13" i="25" s="1"/>
  <c r="AT13" i="25"/>
  <c r="AS13" i="25"/>
  <c r="AR13" i="25"/>
  <c r="AQ13" i="25"/>
  <c r="AP13" i="25"/>
  <c r="AN13" i="25"/>
  <c r="AM13" i="25"/>
  <c r="AL13" i="25"/>
  <c r="AK13" i="25"/>
  <c r="AJ13" i="25"/>
  <c r="AI13" i="25"/>
  <c r="AH13" i="25"/>
  <c r="AG13" i="25"/>
  <c r="AF13" i="25"/>
  <c r="AE13" i="25"/>
  <c r="AD13" i="25"/>
  <c r="AB13" i="25"/>
  <c r="AA13" i="25"/>
  <c r="Z13" i="25"/>
  <c r="Y13" i="25"/>
  <c r="X13" i="25"/>
  <c r="W13" i="25" s="1"/>
  <c r="V13" i="25"/>
  <c r="U13" i="25"/>
  <c r="T13" i="25"/>
  <c r="S13" i="25"/>
  <c r="R13" i="25"/>
  <c r="Q13" i="25" s="1"/>
  <c r="P13" i="25"/>
  <c r="O13" i="25"/>
  <c r="N13" i="25"/>
  <c r="M13" i="25"/>
  <c r="L13" i="25"/>
  <c r="K13" i="25" s="1"/>
  <c r="J13" i="25"/>
  <c r="I13" i="25"/>
  <c r="H13" i="25"/>
  <c r="G13" i="25"/>
  <c r="F13" i="25"/>
  <c r="BF12" i="25"/>
  <c r="BE12" i="25"/>
  <c r="BD12" i="25"/>
  <c r="BC12" i="25"/>
  <c r="BB12" i="25"/>
  <c r="BA12" i="25" s="1"/>
  <c r="AZ12" i="25"/>
  <c r="AY12" i="25"/>
  <c r="AX12" i="25"/>
  <c r="AW12" i="25"/>
  <c r="AV12" i="25"/>
  <c r="AT12" i="25"/>
  <c r="AS12" i="25"/>
  <c r="AR12" i="25"/>
  <c r="AQ12" i="25"/>
  <c r="AP12" i="25"/>
  <c r="AO12" i="25"/>
  <c r="AN12" i="25"/>
  <c r="AM12" i="25"/>
  <c r="AL12" i="25"/>
  <c r="AK12" i="25"/>
  <c r="AJ12" i="25"/>
  <c r="AH12" i="25"/>
  <c r="AG12" i="25"/>
  <c r="AF12" i="25"/>
  <c r="AE12" i="25"/>
  <c r="AD12" i="25"/>
  <c r="AB12" i="25"/>
  <c r="AA12" i="25"/>
  <c r="Z12" i="25"/>
  <c r="Y12" i="25"/>
  <c r="X12" i="25"/>
  <c r="W12" i="25" s="1"/>
  <c r="V12" i="25"/>
  <c r="U12" i="25"/>
  <c r="T12" i="25"/>
  <c r="S12" i="25"/>
  <c r="R12" i="25"/>
  <c r="Q12" i="25" s="1"/>
  <c r="P12" i="25"/>
  <c r="O12" i="25"/>
  <c r="N12" i="25"/>
  <c r="M12" i="25"/>
  <c r="L12" i="25"/>
  <c r="K12" i="25"/>
  <c r="J12" i="25"/>
  <c r="I12" i="25"/>
  <c r="H12" i="25"/>
  <c r="G12" i="25"/>
  <c r="F12" i="25"/>
  <c r="BF11" i="25"/>
  <c r="BE11" i="25"/>
  <c r="BD11" i="25"/>
  <c r="BC11" i="25"/>
  <c r="BB11" i="25"/>
  <c r="BA11" i="25"/>
  <c r="AZ11" i="25"/>
  <c r="AY11" i="25"/>
  <c r="AX11" i="25"/>
  <c r="AW11" i="25"/>
  <c r="AW14" i="25" s="1"/>
  <c r="AV11" i="25"/>
  <c r="AT11" i="25"/>
  <c r="AS11" i="25"/>
  <c r="AS14" i="25" s="1"/>
  <c r="AR11" i="25"/>
  <c r="AR14" i="25" s="1"/>
  <c r="AQ11" i="25"/>
  <c r="AP11" i="25"/>
  <c r="AO11" i="25"/>
  <c r="AN11" i="25"/>
  <c r="AN14" i="25" s="1"/>
  <c r="AM11" i="25"/>
  <c r="AL11" i="25"/>
  <c r="AK11" i="25"/>
  <c r="AJ11" i="25"/>
  <c r="AH11" i="25"/>
  <c r="AG11" i="25"/>
  <c r="AG14" i="25" s="1"/>
  <c r="AF11" i="25"/>
  <c r="AC11" i="25" s="1"/>
  <c r="AE11" i="25"/>
  <c r="AD11" i="25"/>
  <c r="AB11" i="25"/>
  <c r="AA11" i="25"/>
  <c r="Z11" i="25"/>
  <c r="Y11" i="25"/>
  <c r="X11" i="25"/>
  <c r="W11" i="25" s="1"/>
  <c r="V11" i="25"/>
  <c r="U11" i="25"/>
  <c r="T11" i="25"/>
  <c r="S11" i="25"/>
  <c r="R11" i="25"/>
  <c r="Q11" i="25"/>
  <c r="P11" i="25"/>
  <c r="O11" i="25"/>
  <c r="N11" i="25"/>
  <c r="M11" i="25"/>
  <c r="L11" i="25"/>
  <c r="J11" i="25"/>
  <c r="I11" i="25"/>
  <c r="H11" i="25"/>
  <c r="H14" i="25" s="1"/>
  <c r="G11" i="25"/>
  <c r="F11" i="25"/>
  <c r="E11" i="25"/>
  <c r="BF10" i="25"/>
  <c r="BE10" i="25"/>
  <c r="BD10" i="25"/>
  <c r="BC10" i="25"/>
  <c r="BC14" i="25" s="1"/>
  <c r="BB10" i="25"/>
  <c r="AZ10" i="25"/>
  <c r="AZ14" i="25" s="1"/>
  <c r="AY10" i="25"/>
  <c r="AY14" i="25" s="1"/>
  <c r="AX10" i="25"/>
  <c r="AW10" i="25"/>
  <c r="AV10" i="25"/>
  <c r="AV14" i="25" s="1"/>
  <c r="AT10" i="25"/>
  <c r="AT14" i="25" s="1"/>
  <c r="AS10" i="25"/>
  <c r="AR10" i="25"/>
  <c r="AQ10" i="25"/>
  <c r="AQ14" i="25" s="1"/>
  <c r="AP10" i="25"/>
  <c r="AN10" i="25"/>
  <c r="AM10" i="25"/>
  <c r="AM14" i="25" s="1"/>
  <c r="AL10" i="25"/>
  <c r="AI10" i="25" s="1"/>
  <c r="AK10" i="25"/>
  <c r="AK14" i="25" s="1"/>
  <c r="AJ10" i="25"/>
  <c r="AH10" i="25"/>
  <c r="AG10" i="25"/>
  <c r="AF10" i="25"/>
  <c r="AE10" i="25"/>
  <c r="AE14" i="25" s="1"/>
  <c r="AD10" i="25"/>
  <c r="AB10" i="25"/>
  <c r="AA10" i="25"/>
  <c r="AA14" i="25" s="1"/>
  <c r="Z10" i="25"/>
  <c r="Z14" i="25" s="1"/>
  <c r="Y10" i="25"/>
  <c r="Y14" i="25" s="1"/>
  <c r="X10" i="25"/>
  <c r="W10" i="25"/>
  <c r="V10" i="25"/>
  <c r="U10" i="25"/>
  <c r="U14" i="25" s="1"/>
  <c r="T10" i="25"/>
  <c r="T14" i="25" s="1"/>
  <c r="S10" i="25"/>
  <c r="S14" i="25" s="1"/>
  <c r="R10" i="25"/>
  <c r="P10" i="25"/>
  <c r="P14" i="25" s="1"/>
  <c r="O10" i="25"/>
  <c r="O14" i="25" s="1"/>
  <c r="N10" i="25"/>
  <c r="N14" i="25" s="1"/>
  <c r="M10" i="25"/>
  <c r="L10" i="25"/>
  <c r="K10" i="25"/>
  <c r="J10" i="25"/>
  <c r="J14" i="25" s="1"/>
  <c r="I10" i="25"/>
  <c r="H10" i="25"/>
  <c r="G10" i="25"/>
  <c r="G14" i="25" s="1"/>
  <c r="F10" i="25"/>
  <c r="F3" i="25"/>
  <c r="B3" i="25"/>
  <c r="B2" i="25"/>
  <c r="B1" i="25"/>
  <c r="AF25" i="24"/>
  <c r="X25" i="24"/>
  <c r="U25" i="24"/>
  <c r="P25" i="24"/>
  <c r="AH24" i="24"/>
  <c r="AG24" i="24"/>
  <c r="AF24" i="24"/>
  <c r="AE24" i="24"/>
  <c r="AD24" i="24"/>
  <c r="AB24" i="24"/>
  <c r="AA24" i="24"/>
  <c r="Z24" i="24"/>
  <c r="W24" i="24" s="1"/>
  <c r="Y24" i="24"/>
  <c r="X24" i="24"/>
  <c r="V24" i="24"/>
  <c r="U24" i="24"/>
  <c r="T24" i="24"/>
  <c r="S24" i="24"/>
  <c r="R24" i="24"/>
  <c r="Q24" i="24" s="1"/>
  <c r="P24" i="24"/>
  <c r="O24" i="24"/>
  <c r="N24" i="24"/>
  <c r="K24" i="24" s="1"/>
  <c r="M24" i="24"/>
  <c r="L24" i="24"/>
  <c r="J24" i="24"/>
  <c r="I24" i="24"/>
  <c r="H24" i="24"/>
  <c r="G24" i="24"/>
  <c r="F24" i="24"/>
  <c r="E24" i="24" s="1"/>
  <c r="AH23" i="24"/>
  <c r="AG23" i="24"/>
  <c r="AF23" i="24"/>
  <c r="AE23" i="24"/>
  <c r="AD23" i="24"/>
  <c r="AC23" i="24"/>
  <c r="AB23" i="24"/>
  <c r="AA23" i="24"/>
  <c r="Z23" i="24"/>
  <c r="Y23" i="24"/>
  <c r="X23" i="24"/>
  <c r="V23" i="24"/>
  <c r="U23" i="24"/>
  <c r="T23" i="24"/>
  <c r="S23" i="24"/>
  <c r="R23" i="24"/>
  <c r="Q23" i="24"/>
  <c r="P23" i="24"/>
  <c r="O23" i="24"/>
  <c r="N23" i="24"/>
  <c r="M23" i="24"/>
  <c r="L23" i="24"/>
  <c r="J23" i="24"/>
  <c r="I23" i="24"/>
  <c r="H23" i="24"/>
  <c r="E23" i="24" s="1"/>
  <c r="G23" i="24"/>
  <c r="F23" i="24"/>
  <c r="AH22" i="24"/>
  <c r="AG22" i="24"/>
  <c r="AF22" i="24"/>
  <c r="AE22" i="24"/>
  <c r="AD22" i="24"/>
  <c r="AC22" i="24" s="1"/>
  <c r="AB22" i="24"/>
  <c r="AA22" i="24"/>
  <c r="Z22" i="24"/>
  <c r="W22" i="24" s="1"/>
  <c r="Y22" i="24"/>
  <c r="X22" i="24"/>
  <c r="V22" i="24"/>
  <c r="U22" i="24"/>
  <c r="T22" i="24"/>
  <c r="S22" i="24"/>
  <c r="R22" i="24"/>
  <c r="Q22" i="24" s="1"/>
  <c r="P22" i="24"/>
  <c r="O22" i="24"/>
  <c r="N22" i="24"/>
  <c r="M22" i="24"/>
  <c r="L22" i="24"/>
  <c r="K22" i="24"/>
  <c r="J22" i="24"/>
  <c r="I22" i="24"/>
  <c r="H22" i="24"/>
  <c r="G22" i="24"/>
  <c r="F22" i="24"/>
  <c r="AH21" i="24"/>
  <c r="AH25" i="24" s="1"/>
  <c r="AG21" i="24"/>
  <c r="AG25" i="24" s="1"/>
  <c r="AF21" i="24"/>
  <c r="AE21" i="24"/>
  <c r="AD21" i="24"/>
  <c r="AD25" i="24" s="1"/>
  <c r="AC21" i="24"/>
  <c r="AB21" i="24"/>
  <c r="AB25" i="24" s="1"/>
  <c r="AA21" i="24"/>
  <c r="Z21" i="24"/>
  <c r="Y21" i="24"/>
  <c r="Y25" i="24" s="1"/>
  <c r="X21" i="24"/>
  <c r="V21" i="24"/>
  <c r="U21" i="24"/>
  <c r="T21" i="24"/>
  <c r="T25" i="24" s="1"/>
  <c r="S21" i="24"/>
  <c r="R21" i="24"/>
  <c r="Q21" i="24"/>
  <c r="P21" i="24"/>
  <c r="O21" i="24"/>
  <c r="O25" i="24" s="1"/>
  <c r="N21" i="24"/>
  <c r="M21" i="24"/>
  <c r="M25" i="24" s="1"/>
  <c r="L21" i="24"/>
  <c r="J21" i="24"/>
  <c r="I21" i="24"/>
  <c r="I25" i="24" s="1"/>
  <c r="H21" i="24"/>
  <c r="E21" i="24" s="1"/>
  <c r="G21" i="24"/>
  <c r="G25" i="24" s="1"/>
  <c r="F21" i="24"/>
  <c r="AH19" i="24"/>
  <c r="AE19" i="24"/>
  <c r="AD19" i="24"/>
  <c r="Z19" i="24"/>
  <c r="W19" i="24"/>
  <c r="R19" i="24"/>
  <c r="J19" i="24"/>
  <c r="G19" i="24"/>
  <c r="AH18" i="24"/>
  <c r="AG18" i="24"/>
  <c r="AF18" i="24"/>
  <c r="AC18" i="24" s="1"/>
  <c r="AE18" i="24"/>
  <c r="AD18" i="24"/>
  <c r="AB18" i="24"/>
  <c r="AA18" i="24"/>
  <c r="Z18" i="24"/>
  <c r="Y18" i="24"/>
  <c r="X18" i="24"/>
  <c r="W18" i="24" s="1"/>
  <c r="V18" i="24"/>
  <c r="U18" i="24"/>
  <c r="T18" i="24"/>
  <c r="Q18" i="24" s="1"/>
  <c r="S18" i="24"/>
  <c r="R18" i="24"/>
  <c r="P18" i="24"/>
  <c r="O18" i="24"/>
  <c r="N18" i="24"/>
  <c r="M18" i="24"/>
  <c r="L18" i="24"/>
  <c r="K18" i="24" s="1"/>
  <c r="J18" i="24"/>
  <c r="I18" i="24"/>
  <c r="H18" i="24"/>
  <c r="G18" i="24"/>
  <c r="F18" i="24"/>
  <c r="E18" i="24"/>
  <c r="AH17" i="24"/>
  <c r="AG17" i="24"/>
  <c r="AG19" i="24" s="1"/>
  <c r="AF17" i="24"/>
  <c r="AE17" i="24"/>
  <c r="AD17" i="24"/>
  <c r="AB17" i="24"/>
  <c r="AB19" i="24" s="1"/>
  <c r="AA17" i="24"/>
  <c r="AA19" i="24" s="1"/>
  <c r="Z17" i="24"/>
  <c r="Y17" i="24"/>
  <c r="X17" i="24"/>
  <c r="X19" i="24" s="1"/>
  <c r="W17" i="24"/>
  <c r="V17" i="24"/>
  <c r="V19" i="24" s="1"/>
  <c r="U17" i="24"/>
  <c r="U19" i="24" s="1"/>
  <c r="T17" i="24"/>
  <c r="T19" i="24" s="1"/>
  <c r="S17" i="24"/>
  <c r="S19" i="24" s="1"/>
  <c r="R17" i="24"/>
  <c r="P17" i="24"/>
  <c r="O17" i="24"/>
  <c r="O19" i="24" s="1"/>
  <c r="N17" i="24"/>
  <c r="N19" i="24" s="1"/>
  <c r="M17" i="24"/>
  <c r="M19" i="24" s="1"/>
  <c r="L17" i="24"/>
  <c r="K17" i="24"/>
  <c r="K19" i="24" s="1"/>
  <c r="J17" i="24"/>
  <c r="I17" i="24"/>
  <c r="I19" i="24" s="1"/>
  <c r="H17" i="24"/>
  <c r="H19" i="24" s="1"/>
  <c r="G17" i="24"/>
  <c r="F17" i="24"/>
  <c r="L15" i="24"/>
  <c r="AH14" i="24"/>
  <c r="AG14" i="24"/>
  <c r="AF14" i="24"/>
  <c r="AE14" i="24"/>
  <c r="AD14" i="24"/>
  <c r="AB14" i="24"/>
  <c r="AA14" i="24"/>
  <c r="Z14" i="24"/>
  <c r="W14" i="24" s="1"/>
  <c r="Y14" i="24"/>
  <c r="X14" i="24"/>
  <c r="V14" i="24"/>
  <c r="U14" i="24"/>
  <c r="T14" i="24"/>
  <c r="S14" i="24"/>
  <c r="R14" i="24"/>
  <c r="Q14" i="24" s="1"/>
  <c r="P14" i="24"/>
  <c r="O14" i="24"/>
  <c r="N14" i="24"/>
  <c r="M14" i="24"/>
  <c r="L14" i="24"/>
  <c r="K14" i="24"/>
  <c r="J14" i="24"/>
  <c r="I14" i="24"/>
  <c r="H14" i="24"/>
  <c r="G14" i="24"/>
  <c r="F14" i="24"/>
  <c r="AH13" i="24"/>
  <c r="AG13" i="24"/>
  <c r="AF13" i="24"/>
  <c r="AE13" i="24"/>
  <c r="AD13" i="24"/>
  <c r="AC13" i="24"/>
  <c r="AB13" i="24"/>
  <c r="AA13" i="24"/>
  <c r="Z13" i="24"/>
  <c r="Y13" i="24"/>
  <c r="X13" i="24"/>
  <c r="V13" i="24"/>
  <c r="U13" i="24"/>
  <c r="U15" i="24" s="1"/>
  <c r="T13" i="24"/>
  <c r="S13" i="24"/>
  <c r="R13" i="24"/>
  <c r="Q13" i="24"/>
  <c r="P13" i="24"/>
  <c r="O13" i="24"/>
  <c r="N13" i="24"/>
  <c r="M13" i="24"/>
  <c r="M15" i="24" s="1"/>
  <c r="L13" i="24"/>
  <c r="J13" i="24"/>
  <c r="I13" i="24"/>
  <c r="H13" i="24"/>
  <c r="E13" i="24" s="1"/>
  <c r="G13" i="24"/>
  <c r="F13" i="24"/>
  <c r="AH12" i="24"/>
  <c r="AG12" i="24"/>
  <c r="AF12" i="24"/>
  <c r="AE12" i="24"/>
  <c r="AD12" i="24"/>
  <c r="AC12" i="24" s="1"/>
  <c r="AB12" i="24"/>
  <c r="AA12" i="24"/>
  <c r="Z12" i="24"/>
  <c r="Y12" i="24"/>
  <c r="X12" i="24"/>
  <c r="W12" i="24"/>
  <c r="V12" i="24"/>
  <c r="U12" i="24"/>
  <c r="T12" i="24"/>
  <c r="S12" i="24"/>
  <c r="R12" i="24"/>
  <c r="P12" i="24"/>
  <c r="O12" i="24"/>
  <c r="N12" i="24"/>
  <c r="M12" i="24"/>
  <c r="L12" i="24"/>
  <c r="K12" i="24"/>
  <c r="J12" i="24"/>
  <c r="I12" i="24"/>
  <c r="H12" i="24"/>
  <c r="G12" i="24"/>
  <c r="F12" i="24"/>
  <c r="AH11" i="24"/>
  <c r="AG11" i="24"/>
  <c r="AF11" i="24"/>
  <c r="AE11" i="24"/>
  <c r="AD11" i="24"/>
  <c r="AB11" i="24"/>
  <c r="AB15" i="24" s="1"/>
  <c r="AA11" i="24"/>
  <c r="AA15" i="24" s="1"/>
  <c r="Z11" i="24"/>
  <c r="Y11" i="24"/>
  <c r="X11" i="24"/>
  <c r="V11" i="24"/>
  <c r="U11" i="24"/>
  <c r="T11" i="24"/>
  <c r="Q11" i="24" s="1"/>
  <c r="S11" i="24"/>
  <c r="S15" i="24" s="1"/>
  <c r="R11" i="24"/>
  <c r="P11" i="24"/>
  <c r="O11" i="24"/>
  <c r="N11" i="24"/>
  <c r="N15" i="24" s="1"/>
  <c r="M11" i="24"/>
  <c r="L11" i="24"/>
  <c r="K11" i="24" s="1"/>
  <c r="J11" i="24"/>
  <c r="J15" i="24" s="1"/>
  <c r="I11" i="24"/>
  <c r="I15" i="24" s="1"/>
  <c r="H11" i="24"/>
  <c r="G11" i="24"/>
  <c r="F11" i="24"/>
  <c r="F15" i="24" s="1"/>
  <c r="E11" i="24"/>
  <c r="B3" i="24"/>
  <c r="B2" i="24"/>
  <c r="B1" i="24"/>
  <c r="R15" i="15"/>
  <c r="R14" i="15"/>
  <c r="K14" i="15"/>
  <c r="D14" i="15"/>
  <c r="B3" i="15"/>
  <c r="B2" i="15"/>
  <c r="B1" i="15"/>
  <c r="R15" i="16"/>
  <c r="R14" i="16"/>
  <c r="K14" i="16"/>
  <c r="D14" i="16"/>
  <c r="I10" i="22" s="1"/>
  <c r="B3" i="16"/>
  <c r="B2" i="16"/>
  <c r="B1" i="16"/>
  <c r="D15" i="7"/>
  <c r="R14" i="7"/>
  <c r="K14" i="7"/>
  <c r="L10" i="21" s="1"/>
  <c r="D14" i="7"/>
  <c r="B3" i="7"/>
  <c r="B2" i="7"/>
  <c r="B1" i="7"/>
  <c r="D15" i="6"/>
  <c r="K14" i="6"/>
  <c r="D14" i="6"/>
  <c r="F10" i="20" s="1"/>
  <c r="K9" i="6"/>
  <c r="B3" i="6"/>
  <c r="B2" i="6"/>
  <c r="B1" i="6"/>
  <c r="D15" i="17"/>
  <c r="K14" i="17"/>
  <c r="O10" i="11" s="1"/>
  <c r="D14" i="17"/>
  <c r="D10" i="11" s="1"/>
  <c r="K9" i="17"/>
  <c r="B3" i="17"/>
  <c r="B2" i="17"/>
  <c r="B1" i="17"/>
  <c r="D15" i="18"/>
  <c r="K14" i="18"/>
  <c r="D14" i="18"/>
  <c r="K9" i="18"/>
  <c r="B3" i="18"/>
  <c r="B2" i="18"/>
  <c r="B1" i="18"/>
  <c r="P26" i="10"/>
  <c r="K26" i="10"/>
  <c r="H26" i="10"/>
  <c r="G26" i="10"/>
  <c r="Y25" i="10"/>
  <c r="X25" i="10"/>
  <c r="X26" i="10" s="1"/>
  <c r="W25" i="10"/>
  <c r="V25" i="10"/>
  <c r="U25" i="10"/>
  <c r="T25" i="10"/>
  <c r="S25" i="10" s="1"/>
  <c r="R25" i="10"/>
  <c r="Q25" i="10"/>
  <c r="P25" i="10"/>
  <c r="O25" i="10"/>
  <c r="N25" i="10"/>
  <c r="M25" i="10"/>
  <c r="L25" i="10" s="1"/>
  <c r="K25" i="10"/>
  <c r="J25" i="10"/>
  <c r="I25" i="10"/>
  <c r="H25" i="10"/>
  <c r="G25" i="10"/>
  <c r="F25" i="10"/>
  <c r="E25" i="10"/>
  <c r="Y24" i="10"/>
  <c r="X24" i="10"/>
  <c r="W24" i="10"/>
  <c r="V24" i="10"/>
  <c r="U24" i="10"/>
  <c r="T24" i="10"/>
  <c r="S24" i="10" s="1"/>
  <c r="R24" i="10"/>
  <c r="Q24" i="10"/>
  <c r="P24" i="10"/>
  <c r="O24" i="10"/>
  <c r="N24" i="10"/>
  <c r="M24" i="10"/>
  <c r="K24" i="10"/>
  <c r="J24" i="10"/>
  <c r="I24" i="10"/>
  <c r="H24" i="10"/>
  <c r="G24" i="10"/>
  <c r="F24" i="10"/>
  <c r="E24" i="10" s="1"/>
  <c r="Y23" i="10"/>
  <c r="X23" i="10"/>
  <c r="W23" i="10"/>
  <c r="W26" i="10" s="1"/>
  <c r="V23" i="10"/>
  <c r="U23" i="10"/>
  <c r="T23" i="10"/>
  <c r="S23" i="10"/>
  <c r="R23" i="10"/>
  <c r="Q23" i="10"/>
  <c r="P23" i="10"/>
  <c r="O23" i="10"/>
  <c r="O26" i="10" s="1"/>
  <c r="N23" i="10"/>
  <c r="M23" i="10"/>
  <c r="K23" i="10"/>
  <c r="J23" i="10"/>
  <c r="I23" i="10"/>
  <c r="H23" i="10"/>
  <c r="G23" i="10"/>
  <c r="F23" i="10"/>
  <c r="E23" i="10" s="1"/>
  <c r="Y22" i="10"/>
  <c r="Y26" i="10" s="1"/>
  <c r="X22" i="10"/>
  <c r="W22" i="10"/>
  <c r="V22" i="10"/>
  <c r="V26" i="10" s="1"/>
  <c r="U22" i="10"/>
  <c r="U26" i="10" s="1"/>
  <c r="T22" i="10"/>
  <c r="R22" i="10"/>
  <c r="Q22" i="10"/>
  <c r="Q26" i="10" s="1"/>
  <c r="P22" i="10"/>
  <c r="O22" i="10"/>
  <c r="N22" i="10"/>
  <c r="M22" i="10"/>
  <c r="M26" i="10" s="1"/>
  <c r="L22" i="10"/>
  <c r="K22" i="10"/>
  <c r="J22" i="10"/>
  <c r="I22" i="10"/>
  <c r="I26" i="10" s="1"/>
  <c r="H22" i="10"/>
  <c r="G22" i="10"/>
  <c r="F22" i="10"/>
  <c r="X20" i="10"/>
  <c r="T20" i="10"/>
  <c r="Q20" i="10"/>
  <c r="P20" i="10"/>
  <c r="I20" i="10"/>
  <c r="H20" i="10"/>
  <c r="Y19" i="10"/>
  <c r="Y20" i="10" s="1"/>
  <c r="X19" i="10"/>
  <c r="W19" i="10"/>
  <c r="V19" i="10"/>
  <c r="U19" i="10"/>
  <c r="U20" i="10" s="1"/>
  <c r="T19" i="10"/>
  <c r="R19" i="10"/>
  <c r="Q19" i="10"/>
  <c r="P19" i="10"/>
  <c r="O19" i="10"/>
  <c r="N19" i="10"/>
  <c r="M19" i="10"/>
  <c r="K19" i="10"/>
  <c r="J19" i="10"/>
  <c r="I19" i="10"/>
  <c r="H19" i="10"/>
  <c r="G19" i="10"/>
  <c r="F19" i="10"/>
  <c r="E19" i="10" s="1"/>
  <c r="Y18" i="10"/>
  <c r="X18" i="10"/>
  <c r="W18" i="10"/>
  <c r="W20" i="10" s="1"/>
  <c r="V18" i="10"/>
  <c r="V20" i="10" s="1"/>
  <c r="U18" i="10"/>
  <c r="T18" i="10"/>
  <c r="S18" i="10"/>
  <c r="R18" i="10"/>
  <c r="R20" i="10" s="1"/>
  <c r="Q18" i="10"/>
  <c r="P18" i="10"/>
  <c r="O18" i="10"/>
  <c r="O20" i="10" s="1"/>
  <c r="N18" i="10"/>
  <c r="N20" i="10" s="1"/>
  <c r="M18" i="10"/>
  <c r="K18" i="10"/>
  <c r="K20" i="10" s="1"/>
  <c r="J18" i="10"/>
  <c r="J20" i="10" s="1"/>
  <c r="I18" i="10"/>
  <c r="H18" i="10"/>
  <c r="G18" i="10"/>
  <c r="G20" i="10" s="1"/>
  <c r="F18" i="10"/>
  <c r="T16" i="10"/>
  <c r="K16" i="10"/>
  <c r="Y15" i="10"/>
  <c r="X15" i="10"/>
  <c r="X16" i="10" s="1"/>
  <c r="W15" i="10"/>
  <c r="V15" i="10"/>
  <c r="U15" i="10"/>
  <c r="T15" i="10"/>
  <c r="R15" i="10"/>
  <c r="Q15" i="10"/>
  <c r="P15" i="10"/>
  <c r="O15" i="10"/>
  <c r="N15" i="10"/>
  <c r="M15" i="10"/>
  <c r="L15" i="10"/>
  <c r="K15" i="10"/>
  <c r="J15" i="10"/>
  <c r="I15" i="10"/>
  <c r="H15" i="10"/>
  <c r="E15" i="10" s="1"/>
  <c r="G15" i="10"/>
  <c r="F15" i="10"/>
  <c r="Y14" i="10"/>
  <c r="X14" i="10"/>
  <c r="W14" i="10"/>
  <c r="V14" i="10"/>
  <c r="U14" i="10"/>
  <c r="T14" i="10"/>
  <c r="R14" i="10"/>
  <c r="Q14" i="10"/>
  <c r="P14" i="10"/>
  <c r="O14" i="10"/>
  <c r="N14" i="10"/>
  <c r="M14" i="10"/>
  <c r="K14" i="10"/>
  <c r="J14" i="10"/>
  <c r="I14" i="10"/>
  <c r="H14" i="10"/>
  <c r="G14" i="10"/>
  <c r="F14" i="10"/>
  <c r="E14" i="10" s="1"/>
  <c r="Y13" i="10"/>
  <c r="X13" i="10"/>
  <c r="W13" i="10"/>
  <c r="V13" i="10"/>
  <c r="U13" i="10"/>
  <c r="T13" i="10"/>
  <c r="S13" i="10"/>
  <c r="R13" i="10"/>
  <c r="Q13" i="10"/>
  <c r="P13" i="10"/>
  <c r="O13" i="10"/>
  <c r="N13" i="10"/>
  <c r="M13" i="10"/>
  <c r="K13" i="10"/>
  <c r="J13" i="10"/>
  <c r="I13" i="10"/>
  <c r="H13" i="10"/>
  <c r="G13" i="10"/>
  <c r="F13" i="10"/>
  <c r="E13" i="10" s="1"/>
  <c r="Y12" i="10"/>
  <c r="X12" i="10"/>
  <c r="W12" i="10"/>
  <c r="V12" i="10"/>
  <c r="U12" i="10"/>
  <c r="T12" i="10"/>
  <c r="S12" i="10"/>
  <c r="R12" i="10"/>
  <c r="Q12" i="10"/>
  <c r="P12" i="10"/>
  <c r="O12" i="10"/>
  <c r="N12" i="10"/>
  <c r="M12" i="10"/>
  <c r="K12" i="10"/>
  <c r="J12" i="10"/>
  <c r="I12" i="10"/>
  <c r="H12" i="10"/>
  <c r="G12" i="10"/>
  <c r="G16" i="10" s="1"/>
  <c r="F12" i="10"/>
  <c r="Y11" i="10"/>
  <c r="X11" i="10"/>
  <c r="W11" i="10"/>
  <c r="V11" i="10"/>
  <c r="V16" i="10" s="1"/>
  <c r="U11" i="10"/>
  <c r="T11" i="10"/>
  <c r="R11" i="10"/>
  <c r="R16" i="10" s="1"/>
  <c r="Q11" i="10"/>
  <c r="Q16" i="10" s="1"/>
  <c r="P11" i="10"/>
  <c r="P16" i="10" s="1"/>
  <c r="O11" i="10"/>
  <c r="N11" i="10"/>
  <c r="N16" i="10" s="1"/>
  <c r="M11" i="10"/>
  <c r="K11" i="10"/>
  <c r="J11" i="10"/>
  <c r="I11" i="10"/>
  <c r="I16" i="10" s="1"/>
  <c r="H11" i="10"/>
  <c r="G11" i="10"/>
  <c r="F11" i="10"/>
  <c r="E11" i="10"/>
  <c r="B3" i="10"/>
  <c r="B2" i="10"/>
  <c r="B1" i="10"/>
  <c r="W49" i="5"/>
  <c r="V49" i="5"/>
  <c r="U49" i="5"/>
  <c r="T49" i="5"/>
  <c r="S49" i="5"/>
  <c r="R49" i="5"/>
  <c r="R50" i="5" s="1"/>
  <c r="P49" i="5"/>
  <c r="O49" i="5"/>
  <c r="N49" i="5"/>
  <c r="M49" i="5"/>
  <c r="L49" i="5"/>
  <c r="K49" i="5"/>
  <c r="J49" i="5"/>
  <c r="I49" i="5"/>
  <c r="H49" i="5"/>
  <c r="G49" i="5"/>
  <c r="F49" i="5"/>
  <c r="E49" i="5"/>
  <c r="D49" i="5"/>
  <c r="W48" i="5"/>
  <c r="V48" i="5"/>
  <c r="U48" i="5"/>
  <c r="T48" i="5"/>
  <c r="S48" i="5"/>
  <c r="Q48" i="5" s="1"/>
  <c r="R48" i="5"/>
  <c r="P48" i="5"/>
  <c r="O48" i="5"/>
  <c r="N48" i="5"/>
  <c r="M48" i="5"/>
  <c r="L48" i="5"/>
  <c r="K48" i="5"/>
  <c r="J48" i="5"/>
  <c r="I48" i="5"/>
  <c r="H48" i="5"/>
  <c r="G48" i="5"/>
  <c r="F48" i="5"/>
  <c r="C48" i="5" s="1"/>
  <c r="E48" i="5"/>
  <c r="D48" i="5"/>
  <c r="W47" i="5"/>
  <c r="W50" i="5" s="1"/>
  <c r="V47" i="5"/>
  <c r="V50" i="5" s="1"/>
  <c r="U47" i="5"/>
  <c r="T47" i="5"/>
  <c r="S47" i="5"/>
  <c r="R47" i="5"/>
  <c r="P47" i="5"/>
  <c r="O47" i="5"/>
  <c r="N47" i="5"/>
  <c r="M47" i="5"/>
  <c r="L47" i="5"/>
  <c r="K47" i="5"/>
  <c r="I47" i="5"/>
  <c r="H47" i="5"/>
  <c r="G47" i="5"/>
  <c r="G50" i="5" s="1"/>
  <c r="F47" i="5"/>
  <c r="E47" i="5"/>
  <c r="D47" i="5"/>
  <c r="C47" i="5" s="1"/>
  <c r="W46" i="5"/>
  <c r="V46" i="5"/>
  <c r="U46" i="5"/>
  <c r="U50" i="5" s="1"/>
  <c r="T46" i="5"/>
  <c r="T50" i="5" s="1"/>
  <c r="S46" i="5"/>
  <c r="R46" i="5"/>
  <c r="Q46" i="5"/>
  <c r="P46" i="5"/>
  <c r="P50" i="5" s="1"/>
  <c r="O46" i="5"/>
  <c r="O50" i="5" s="1"/>
  <c r="N46" i="5"/>
  <c r="N50" i="5" s="1"/>
  <c r="M46" i="5"/>
  <c r="M50" i="5" s="1"/>
  <c r="L46" i="5"/>
  <c r="L50" i="5" s="1"/>
  <c r="K46" i="5"/>
  <c r="I46" i="5"/>
  <c r="I50" i="5" s="1"/>
  <c r="H46" i="5"/>
  <c r="H50" i="5" s="1"/>
  <c r="G46" i="5"/>
  <c r="F46" i="5"/>
  <c r="E46" i="5"/>
  <c r="E50" i="5" s="1"/>
  <c r="D46" i="5"/>
  <c r="U44" i="5"/>
  <c r="R44" i="5"/>
  <c r="M44" i="5"/>
  <c r="I44" i="5"/>
  <c r="E44" i="5"/>
  <c r="W43" i="5"/>
  <c r="V43" i="5"/>
  <c r="V44" i="5" s="1"/>
  <c r="U43" i="5"/>
  <c r="T43" i="5"/>
  <c r="S43" i="5"/>
  <c r="R43" i="5"/>
  <c r="P43" i="5"/>
  <c r="O43" i="5"/>
  <c r="N43" i="5"/>
  <c r="N44" i="5" s="1"/>
  <c r="M43" i="5"/>
  <c r="L43" i="5"/>
  <c r="K43" i="5"/>
  <c r="J43" i="5"/>
  <c r="I43" i="5"/>
  <c r="H43" i="5"/>
  <c r="G43" i="5"/>
  <c r="F43" i="5"/>
  <c r="E43" i="5"/>
  <c r="D43" i="5"/>
  <c r="W42" i="5"/>
  <c r="V42" i="5"/>
  <c r="U42" i="5"/>
  <c r="T42" i="5"/>
  <c r="T44" i="5" s="1"/>
  <c r="S42" i="5"/>
  <c r="R42" i="5"/>
  <c r="P42" i="5"/>
  <c r="P44" i="5" s="1"/>
  <c r="O42" i="5"/>
  <c r="O44" i="5" s="1"/>
  <c r="N42" i="5"/>
  <c r="M42" i="5"/>
  <c r="L42" i="5"/>
  <c r="L44" i="5" s="1"/>
  <c r="K42" i="5"/>
  <c r="I42" i="5"/>
  <c r="H42" i="5"/>
  <c r="H44" i="5" s="1"/>
  <c r="G42" i="5"/>
  <c r="G44" i="5" s="1"/>
  <c r="F42" i="5"/>
  <c r="E42" i="5"/>
  <c r="D42" i="5"/>
  <c r="D44" i="5" s="1"/>
  <c r="L40" i="5"/>
  <c r="D40" i="5"/>
  <c r="W39" i="5"/>
  <c r="V39" i="5"/>
  <c r="U39" i="5"/>
  <c r="T39" i="5"/>
  <c r="S39" i="5"/>
  <c r="R39" i="5"/>
  <c r="Q39" i="5" s="1"/>
  <c r="P39" i="5"/>
  <c r="O39" i="5"/>
  <c r="N39" i="5"/>
  <c r="M39" i="5"/>
  <c r="L39" i="5"/>
  <c r="K39" i="5"/>
  <c r="J39" i="5"/>
  <c r="I39" i="5"/>
  <c r="H39" i="5"/>
  <c r="G39" i="5"/>
  <c r="F39" i="5"/>
  <c r="E39" i="5"/>
  <c r="D39" i="5"/>
  <c r="C39" i="5" s="1"/>
  <c r="W38" i="5"/>
  <c r="V38" i="5"/>
  <c r="U38" i="5"/>
  <c r="T38" i="5"/>
  <c r="S38" i="5"/>
  <c r="R38" i="5"/>
  <c r="P38" i="5"/>
  <c r="O38" i="5"/>
  <c r="N38" i="5"/>
  <c r="M38" i="5"/>
  <c r="L38" i="5"/>
  <c r="K38" i="5"/>
  <c r="J38" i="5" s="1"/>
  <c r="I38" i="5"/>
  <c r="H38" i="5"/>
  <c r="G38" i="5"/>
  <c r="F38" i="5"/>
  <c r="E38" i="5"/>
  <c r="D38" i="5"/>
  <c r="C38" i="5"/>
  <c r="W37" i="5"/>
  <c r="V37" i="5"/>
  <c r="U37" i="5"/>
  <c r="T37" i="5"/>
  <c r="T40" i="5" s="1"/>
  <c r="S37" i="5"/>
  <c r="R37" i="5"/>
  <c r="P37" i="5"/>
  <c r="O37" i="5"/>
  <c r="N37" i="5"/>
  <c r="M37" i="5"/>
  <c r="L37" i="5"/>
  <c r="K37" i="5"/>
  <c r="J37" i="5" s="1"/>
  <c r="I37" i="5"/>
  <c r="H37" i="5"/>
  <c r="G37" i="5"/>
  <c r="F37" i="5"/>
  <c r="E37" i="5"/>
  <c r="D37" i="5"/>
  <c r="C37" i="5" s="1"/>
  <c r="W36" i="5"/>
  <c r="W40" i="5" s="1"/>
  <c r="V36" i="5"/>
  <c r="U36" i="5"/>
  <c r="T36" i="5"/>
  <c r="S36" i="5"/>
  <c r="S40" i="5" s="1"/>
  <c r="R36" i="5"/>
  <c r="Q36" i="5"/>
  <c r="P36" i="5"/>
  <c r="P40" i="5" s="1"/>
  <c r="O36" i="5"/>
  <c r="N36" i="5"/>
  <c r="M36" i="5"/>
  <c r="L36" i="5"/>
  <c r="K36" i="5"/>
  <c r="I36" i="5"/>
  <c r="H36" i="5"/>
  <c r="H40" i="5" s="1"/>
  <c r="G36" i="5"/>
  <c r="F36" i="5"/>
  <c r="E36" i="5"/>
  <c r="D36" i="5"/>
  <c r="W35" i="5"/>
  <c r="V35" i="5"/>
  <c r="V40" i="5" s="1"/>
  <c r="U35" i="5"/>
  <c r="U40" i="5" s="1"/>
  <c r="T35" i="5"/>
  <c r="S35" i="5"/>
  <c r="R35" i="5"/>
  <c r="P35" i="5"/>
  <c r="O35" i="5"/>
  <c r="N35" i="5"/>
  <c r="N40" i="5" s="1"/>
  <c r="M35" i="5"/>
  <c r="M40" i="5" s="1"/>
  <c r="L35" i="5"/>
  <c r="K35" i="5"/>
  <c r="J35" i="5"/>
  <c r="I35" i="5"/>
  <c r="I40" i="5" s="1"/>
  <c r="H35" i="5"/>
  <c r="G35" i="5"/>
  <c r="F35" i="5"/>
  <c r="F40" i="5" s="1"/>
  <c r="E35" i="5"/>
  <c r="E40" i="5" s="1"/>
  <c r="D35" i="5"/>
  <c r="AK28" i="5"/>
  <c r="AJ28" i="5"/>
  <c r="AI28" i="5"/>
  <c r="AH28" i="5"/>
  <c r="AG28" i="5"/>
  <c r="AF28" i="5"/>
  <c r="AD28" i="5"/>
  <c r="AC28" i="5"/>
  <c r="AB28" i="5"/>
  <c r="AA28" i="5"/>
  <c r="Z28" i="5"/>
  <c r="Y28" i="5"/>
  <c r="W28" i="5"/>
  <c r="V28" i="5"/>
  <c r="U28" i="5"/>
  <c r="T28" i="5"/>
  <c r="S28" i="5"/>
  <c r="R28" i="5"/>
  <c r="P28" i="5"/>
  <c r="O28" i="5"/>
  <c r="N28" i="5"/>
  <c r="M28" i="5"/>
  <c r="L28" i="5"/>
  <c r="K28" i="5"/>
  <c r="I28" i="5"/>
  <c r="H28" i="5"/>
  <c r="G28" i="5"/>
  <c r="F28" i="5"/>
  <c r="E28" i="5"/>
  <c r="D28" i="5"/>
  <c r="A28" i="5"/>
  <c r="AE27" i="5"/>
  <c r="X27" i="5"/>
  <c r="Q27" i="5"/>
  <c r="J27" i="5"/>
  <c r="C27" i="5"/>
  <c r="AE26" i="5"/>
  <c r="X26" i="5"/>
  <c r="Q26" i="5"/>
  <c r="J26" i="5"/>
  <c r="C26" i="5"/>
  <c r="AE25" i="5"/>
  <c r="X25" i="5"/>
  <c r="Q25" i="5"/>
  <c r="J25" i="5"/>
  <c r="C25" i="5"/>
  <c r="AE24" i="5"/>
  <c r="X24" i="5"/>
  <c r="X28" i="5" s="1"/>
  <c r="Q24" i="5"/>
  <c r="J24" i="5"/>
  <c r="C24" i="5"/>
  <c r="AK22" i="5"/>
  <c r="AJ22" i="5"/>
  <c r="AI22" i="5"/>
  <c r="AH22" i="5"/>
  <c r="AG22" i="5"/>
  <c r="AF22" i="5"/>
  <c r="AD22" i="5"/>
  <c r="AC22" i="5"/>
  <c r="AB22" i="5"/>
  <c r="AA22" i="5"/>
  <c r="Z22" i="5"/>
  <c r="Y22" i="5"/>
  <c r="X22" i="5"/>
  <c r="W22" i="5"/>
  <c r="V22" i="5"/>
  <c r="U22" i="5"/>
  <c r="T22" i="5"/>
  <c r="S22" i="5"/>
  <c r="R22" i="5"/>
  <c r="P22" i="5"/>
  <c r="O22" i="5"/>
  <c r="N22" i="5"/>
  <c r="M22" i="5"/>
  <c r="L22" i="5"/>
  <c r="K22" i="5"/>
  <c r="I22" i="5"/>
  <c r="H22" i="5"/>
  <c r="G22" i="5"/>
  <c r="F22" i="5"/>
  <c r="E22" i="5"/>
  <c r="D22" i="5"/>
  <c r="AE21" i="5"/>
  <c r="X21" i="5"/>
  <c r="Q21" i="5"/>
  <c r="Q22" i="5" s="1"/>
  <c r="J21" i="5"/>
  <c r="C21" i="5"/>
  <c r="AE20" i="5"/>
  <c r="AE22" i="5" s="1"/>
  <c r="X20" i="5"/>
  <c r="Q20" i="5"/>
  <c r="J20" i="5"/>
  <c r="J22" i="5" s="1"/>
  <c r="C20" i="5"/>
  <c r="C22" i="5" s="1"/>
  <c r="AK17" i="5"/>
  <c r="AJ17" i="5"/>
  <c r="AI17" i="5"/>
  <c r="AH17" i="5"/>
  <c r="AG17" i="5"/>
  <c r="AF17" i="5"/>
  <c r="AD17" i="5"/>
  <c r="AC17" i="5"/>
  <c r="AB17" i="5"/>
  <c r="AA17" i="5"/>
  <c r="Z17" i="5"/>
  <c r="Y17" i="5"/>
  <c r="W17" i="5"/>
  <c r="V17" i="5"/>
  <c r="U17" i="5"/>
  <c r="T17" i="5"/>
  <c r="S17" i="5"/>
  <c r="R17" i="5"/>
  <c r="P17" i="5"/>
  <c r="O17" i="5"/>
  <c r="N17" i="5"/>
  <c r="M17" i="5"/>
  <c r="L17" i="5"/>
  <c r="K17" i="5"/>
  <c r="I17" i="5"/>
  <c r="H17" i="5"/>
  <c r="G17" i="5"/>
  <c r="F17" i="5"/>
  <c r="E17" i="5"/>
  <c r="D17" i="5"/>
  <c r="AE16" i="5"/>
  <c r="X16" i="5"/>
  <c r="Q16" i="5"/>
  <c r="J16" i="5"/>
  <c r="C16" i="5"/>
  <c r="AE15" i="5"/>
  <c r="X15" i="5"/>
  <c r="Q15" i="5"/>
  <c r="J15" i="5"/>
  <c r="C15" i="5"/>
  <c r="AE14" i="5"/>
  <c r="X14" i="5"/>
  <c r="Q14" i="5"/>
  <c r="J14" i="5"/>
  <c r="C14" i="5"/>
  <c r="AE13" i="5"/>
  <c r="X13" i="5"/>
  <c r="Q13" i="5"/>
  <c r="J13" i="5"/>
  <c r="C13" i="5"/>
  <c r="C17" i="5" s="1"/>
  <c r="C18" i="5" s="1"/>
  <c r="AE12" i="5"/>
  <c r="AE17" i="5" s="1"/>
  <c r="AE18" i="5" s="1"/>
  <c r="X12" i="5"/>
  <c r="Q12" i="5"/>
  <c r="J12" i="5"/>
  <c r="J17" i="5" s="1"/>
  <c r="J18" i="5" s="1"/>
  <c r="C12" i="5"/>
  <c r="A11" i="5"/>
  <c r="X6" i="5"/>
  <c r="AE6" i="5" s="1"/>
  <c r="Q6" i="5"/>
  <c r="J6" i="5"/>
  <c r="B3" i="5"/>
  <c r="B2" i="5"/>
  <c r="B1" i="5"/>
  <c r="BH25" i="9"/>
  <c r="AZ25" i="9"/>
  <c r="AS25" i="9"/>
  <c r="M25" i="9"/>
  <c r="BO24" i="9"/>
  <c r="BN24" i="9"/>
  <c r="BM24" i="9"/>
  <c r="BL24" i="9"/>
  <c r="BK24" i="9"/>
  <c r="BJ24" i="9"/>
  <c r="BH24" i="9"/>
  <c r="BG24" i="9"/>
  <c r="BF24" i="9"/>
  <c r="BE24" i="9"/>
  <c r="BD24" i="9"/>
  <c r="BC24" i="9"/>
  <c r="BB24" i="9" s="1"/>
  <c r="BA24" i="9"/>
  <c r="AZ24" i="9"/>
  <c r="AY24" i="9"/>
  <c r="AX24" i="9"/>
  <c r="AW24" i="9"/>
  <c r="AV24" i="9"/>
  <c r="AU24" i="9" s="1"/>
  <c r="AT24" i="9"/>
  <c r="AS24" i="9"/>
  <c r="AR24" i="9"/>
  <c r="AQ24" i="9"/>
  <c r="AP24" i="9"/>
  <c r="AO24" i="9"/>
  <c r="AN24" i="9"/>
  <c r="AM24" i="9"/>
  <c r="AL24" i="9"/>
  <c r="AK24" i="9"/>
  <c r="AJ24" i="9"/>
  <c r="AI24" i="9"/>
  <c r="AH24" i="9"/>
  <c r="AG24" i="9" s="1"/>
  <c r="AF24" i="9"/>
  <c r="AE24" i="9"/>
  <c r="AD24" i="9"/>
  <c r="AC24" i="9"/>
  <c r="AB24" i="9"/>
  <c r="AA24" i="9"/>
  <c r="Y24" i="9"/>
  <c r="X24" i="9"/>
  <c r="W24" i="9"/>
  <c r="V24" i="9"/>
  <c r="U24" i="9"/>
  <c r="T24" i="9"/>
  <c r="S24" i="9" s="1"/>
  <c r="R24" i="9"/>
  <c r="Q24" i="9"/>
  <c r="P24" i="9"/>
  <c r="O24" i="9"/>
  <c r="N24" i="9"/>
  <c r="M24" i="9"/>
  <c r="L24" i="9"/>
  <c r="K24" i="9"/>
  <c r="J24" i="9"/>
  <c r="I24" i="9"/>
  <c r="H24" i="9"/>
  <c r="G24" i="9"/>
  <c r="F24" i="9"/>
  <c r="BO23" i="9"/>
  <c r="BN23" i="9"/>
  <c r="BM23" i="9"/>
  <c r="BL23" i="9"/>
  <c r="BK23" i="9"/>
  <c r="BJ23" i="9"/>
  <c r="BI23" i="9" s="1"/>
  <c r="BH23" i="9"/>
  <c r="BG23" i="9"/>
  <c r="BF23" i="9"/>
  <c r="BE23" i="9"/>
  <c r="BD23" i="9"/>
  <c r="BC23" i="9"/>
  <c r="BB23" i="9" s="1"/>
  <c r="BA23" i="9"/>
  <c r="AZ23" i="9"/>
  <c r="AY23" i="9"/>
  <c r="AX23" i="9"/>
  <c r="AW23" i="9"/>
  <c r="AV23" i="9"/>
  <c r="AU23" i="9"/>
  <c r="AT23" i="9"/>
  <c r="AS23" i="9"/>
  <c r="AR23" i="9"/>
  <c r="AQ23" i="9"/>
  <c r="AP23" i="9"/>
  <c r="AO23" i="9"/>
  <c r="AN23" i="9" s="1"/>
  <c r="AM23" i="9"/>
  <c r="AL23" i="9"/>
  <c r="AK23" i="9"/>
  <c r="AJ23" i="9"/>
  <c r="AI23" i="9"/>
  <c r="AH23" i="9"/>
  <c r="AF23" i="9"/>
  <c r="AE23" i="9"/>
  <c r="AD23" i="9"/>
  <c r="AC23" i="9"/>
  <c r="AB23" i="9"/>
  <c r="AA23" i="9"/>
  <c r="Z23" i="9"/>
  <c r="Y23" i="9"/>
  <c r="X23" i="9"/>
  <c r="W23" i="9"/>
  <c r="V23" i="9"/>
  <c r="S23" i="9" s="1"/>
  <c r="U23" i="9"/>
  <c r="T23" i="9"/>
  <c r="R23" i="9"/>
  <c r="Q23" i="9"/>
  <c r="P23" i="9"/>
  <c r="O23" i="9"/>
  <c r="N23" i="9"/>
  <c r="M23" i="9"/>
  <c r="K23" i="9"/>
  <c r="J23" i="9"/>
  <c r="I23" i="9"/>
  <c r="H23" i="9"/>
  <c r="G23" i="9"/>
  <c r="F23" i="9"/>
  <c r="E23" i="9" s="1"/>
  <c r="BO22" i="9"/>
  <c r="BN22" i="9"/>
  <c r="BM22" i="9"/>
  <c r="BL22" i="9"/>
  <c r="BK22" i="9"/>
  <c r="BJ22" i="9"/>
  <c r="BI22" i="9" s="1"/>
  <c r="BH22" i="9"/>
  <c r="BG22" i="9"/>
  <c r="BF22" i="9"/>
  <c r="BE22" i="9"/>
  <c r="BD22" i="9"/>
  <c r="BC22" i="9"/>
  <c r="BB22" i="9"/>
  <c r="BA22" i="9"/>
  <c r="AZ22" i="9"/>
  <c r="AY22" i="9"/>
  <c r="AX22" i="9"/>
  <c r="AW22" i="9"/>
  <c r="AV22" i="9"/>
  <c r="AU22" i="9" s="1"/>
  <c r="AT22" i="9"/>
  <c r="AS22" i="9"/>
  <c r="AR22" i="9"/>
  <c r="AQ22" i="9"/>
  <c r="AP22" i="9"/>
  <c r="AO22" i="9"/>
  <c r="AM22" i="9"/>
  <c r="AL22" i="9"/>
  <c r="AK22" i="9"/>
  <c r="AJ22" i="9"/>
  <c r="AI22" i="9"/>
  <c r="AH22" i="9"/>
  <c r="AG22" i="9"/>
  <c r="AF22" i="9"/>
  <c r="AE22" i="9"/>
  <c r="AD22" i="9"/>
  <c r="AC22" i="9"/>
  <c r="Z22" i="9" s="1"/>
  <c r="AB22" i="9"/>
  <c r="AA22" i="9"/>
  <c r="Y22" i="9"/>
  <c r="X22" i="9"/>
  <c r="W22" i="9"/>
  <c r="V22" i="9"/>
  <c r="U22" i="9"/>
  <c r="U25" i="9" s="1"/>
  <c r="T22" i="9"/>
  <c r="R22" i="9"/>
  <c r="Q22" i="9"/>
  <c r="P22" i="9"/>
  <c r="O22" i="9"/>
  <c r="N22" i="9"/>
  <c r="M22" i="9"/>
  <c r="L22" i="9" s="1"/>
  <c r="K22" i="9"/>
  <c r="J22" i="9"/>
  <c r="I22" i="9"/>
  <c r="H22" i="9"/>
  <c r="G22" i="9"/>
  <c r="F22" i="9"/>
  <c r="E22" i="9" s="1"/>
  <c r="BO21" i="9"/>
  <c r="BO25" i="9" s="1"/>
  <c r="BN21" i="9"/>
  <c r="BM21" i="9"/>
  <c r="BM25" i="9" s="1"/>
  <c r="BL21" i="9"/>
  <c r="BL25" i="9" s="1"/>
  <c r="BK21" i="9"/>
  <c r="BK25" i="9" s="1"/>
  <c r="BJ21" i="9"/>
  <c r="BI21" i="9"/>
  <c r="BH21" i="9"/>
  <c r="BG21" i="9"/>
  <c r="BG25" i="9" s="1"/>
  <c r="BF21" i="9"/>
  <c r="BF25" i="9" s="1"/>
  <c r="BE21" i="9"/>
  <c r="BE25" i="9" s="1"/>
  <c r="BD21" i="9"/>
  <c r="BD25" i="9" s="1"/>
  <c r="BC21" i="9"/>
  <c r="BC25" i="9" s="1"/>
  <c r="BA21" i="9"/>
  <c r="BA25" i="9" s="1"/>
  <c r="AZ21" i="9"/>
  <c r="AY21" i="9"/>
  <c r="AY25" i="9" s="1"/>
  <c r="AX21" i="9"/>
  <c r="AX25" i="9" s="1"/>
  <c r="AW21" i="9"/>
  <c r="AW25" i="9" s="1"/>
  <c r="AV21" i="9"/>
  <c r="AV25" i="9" s="1"/>
  <c r="AT21" i="9"/>
  <c r="AS21" i="9"/>
  <c r="AR21" i="9"/>
  <c r="AR25" i="9" s="1"/>
  <c r="AQ21" i="9"/>
  <c r="AQ25" i="9" s="1"/>
  <c r="AP21" i="9"/>
  <c r="AO21" i="9"/>
  <c r="AO25" i="9" s="1"/>
  <c r="AM21" i="9"/>
  <c r="AL21" i="9"/>
  <c r="AK21" i="9"/>
  <c r="AK25" i="9" s="1"/>
  <c r="AJ21" i="9"/>
  <c r="AJ25" i="9" s="1"/>
  <c r="AI21" i="9"/>
  <c r="AH21" i="9"/>
  <c r="AG21" i="9"/>
  <c r="AF21" i="9"/>
  <c r="AE21" i="9"/>
  <c r="AD21" i="9"/>
  <c r="AC21" i="9"/>
  <c r="AC25" i="9" s="1"/>
  <c r="AB21" i="9"/>
  <c r="AA21" i="9"/>
  <c r="Y21" i="9"/>
  <c r="Y25" i="9" s="1"/>
  <c r="X21" i="9"/>
  <c r="W21" i="9"/>
  <c r="V21" i="9"/>
  <c r="U21" i="9"/>
  <c r="T21" i="9"/>
  <c r="R21" i="9"/>
  <c r="Q21" i="9"/>
  <c r="Q25" i="9" s="1"/>
  <c r="P21" i="9"/>
  <c r="P25" i="9" s="1"/>
  <c r="O21" i="9"/>
  <c r="N21" i="9"/>
  <c r="M21" i="9"/>
  <c r="L21" i="9" s="1"/>
  <c r="K21" i="9"/>
  <c r="K25" i="9" s="1"/>
  <c r="J21" i="9"/>
  <c r="I21" i="9"/>
  <c r="I25" i="9" s="1"/>
  <c r="H21" i="9"/>
  <c r="G21" i="9"/>
  <c r="G25" i="9" s="1"/>
  <c r="F21" i="9"/>
  <c r="E21" i="9"/>
  <c r="BL19" i="9"/>
  <c r="BK19" i="9"/>
  <c r="BD19" i="9"/>
  <c r="AV19" i="9"/>
  <c r="AF19" i="9"/>
  <c r="AE19" i="9"/>
  <c r="X19" i="9"/>
  <c r="W19" i="9"/>
  <c r="O19" i="9"/>
  <c r="G19" i="9"/>
  <c r="BO18" i="9"/>
  <c r="BN18" i="9"/>
  <c r="BM18" i="9"/>
  <c r="BL18" i="9"/>
  <c r="BK18" i="9"/>
  <c r="BJ18" i="9"/>
  <c r="BH18" i="9"/>
  <c r="BG18" i="9"/>
  <c r="BG19" i="9" s="1"/>
  <c r="BF18" i="9"/>
  <c r="BE18" i="9"/>
  <c r="BD18" i="9"/>
  <c r="BC18" i="9"/>
  <c r="BB18" i="9" s="1"/>
  <c r="BA18" i="9"/>
  <c r="AZ18" i="9"/>
  <c r="AY18" i="9"/>
  <c r="AY19" i="9" s="1"/>
  <c r="AX18" i="9"/>
  <c r="AW18" i="9"/>
  <c r="AV18" i="9"/>
  <c r="AU18" i="9"/>
  <c r="AT18" i="9"/>
  <c r="AS18" i="9"/>
  <c r="AR18" i="9"/>
  <c r="AQ18" i="9"/>
  <c r="AQ19" i="9" s="1"/>
  <c r="AP18" i="9"/>
  <c r="AO18" i="9"/>
  <c r="AM18" i="9"/>
  <c r="AM19" i="9" s="1"/>
  <c r="AL18" i="9"/>
  <c r="AK18" i="9"/>
  <c r="AJ18" i="9"/>
  <c r="AI18" i="9"/>
  <c r="AI19" i="9" s="1"/>
  <c r="AH18" i="9"/>
  <c r="AF18" i="9"/>
  <c r="AE18" i="9"/>
  <c r="AD18" i="9"/>
  <c r="AC18" i="9"/>
  <c r="AB18" i="9"/>
  <c r="AA18" i="9"/>
  <c r="AA19" i="9" s="1"/>
  <c r="Z18" i="9"/>
  <c r="Y18" i="9"/>
  <c r="X18" i="9"/>
  <c r="W18" i="9"/>
  <c r="V18" i="9"/>
  <c r="S18" i="9" s="1"/>
  <c r="U18" i="9"/>
  <c r="T18" i="9"/>
  <c r="R18" i="9"/>
  <c r="Q18" i="9"/>
  <c r="P18" i="9"/>
  <c r="O18" i="9"/>
  <c r="N18" i="9"/>
  <c r="M18" i="9"/>
  <c r="L18" i="9" s="1"/>
  <c r="K18" i="9"/>
  <c r="K19" i="9" s="1"/>
  <c r="J18" i="9"/>
  <c r="I18" i="9"/>
  <c r="H18" i="9"/>
  <c r="G18" i="9"/>
  <c r="F18" i="9"/>
  <c r="E18" i="9"/>
  <c r="BO17" i="9"/>
  <c r="BN17" i="9"/>
  <c r="BM17" i="9"/>
  <c r="BL17" i="9"/>
  <c r="BK17" i="9"/>
  <c r="BJ17" i="9"/>
  <c r="BH17" i="9"/>
  <c r="BH19" i="9" s="1"/>
  <c r="BG17" i="9"/>
  <c r="BF17" i="9"/>
  <c r="BF19" i="9" s="1"/>
  <c r="BE17" i="9"/>
  <c r="BE19" i="9" s="1"/>
  <c r="BD17" i="9"/>
  <c r="BC17" i="9"/>
  <c r="BB17" i="9"/>
  <c r="BB19" i="9" s="1"/>
  <c r="BA17" i="9"/>
  <c r="BA19" i="9" s="1"/>
  <c r="AZ17" i="9"/>
  <c r="AZ19" i="9" s="1"/>
  <c r="AY17" i="9"/>
  <c r="AX17" i="9"/>
  <c r="AX19" i="9" s="1"/>
  <c r="AW17" i="9"/>
  <c r="AW19" i="9" s="1"/>
  <c r="AV17" i="9"/>
  <c r="AT17" i="9"/>
  <c r="AT19" i="9" s="1"/>
  <c r="AS17" i="9"/>
  <c r="AS19" i="9" s="1"/>
  <c r="AR17" i="9"/>
  <c r="AR19" i="9" s="1"/>
  <c r="AQ17" i="9"/>
  <c r="AP17" i="9"/>
  <c r="AP19" i="9" s="1"/>
  <c r="AO17" i="9"/>
  <c r="AM17" i="9"/>
  <c r="AL17" i="9"/>
  <c r="AK17" i="9"/>
  <c r="AK19" i="9" s="1"/>
  <c r="AJ17" i="9"/>
  <c r="AJ19" i="9" s="1"/>
  <c r="AI17" i="9"/>
  <c r="AH17" i="9"/>
  <c r="AG17" i="9"/>
  <c r="AF17" i="9"/>
  <c r="AE17" i="9"/>
  <c r="AD17" i="9"/>
  <c r="AC17" i="9"/>
  <c r="AC19" i="9" s="1"/>
  <c r="AB17" i="9"/>
  <c r="AB19" i="9" s="1"/>
  <c r="AA17" i="9"/>
  <c r="Y17" i="9"/>
  <c r="Y19" i="9" s="1"/>
  <c r="X17" i="9"/>
  <c r="W17" i="9"/>
  <c r="V17" i="9"/>
  <c r="U17" i="9"/>
  <c r="U19" i="9" s="1"/>
  <c r="T17" i="9"/>
  <c r="R17" i="9"/>
  <c r="Q17" i="9"/>
  <c r="Q19" i="9" s="1"/>
  <c r="P17" i="9"/>
  <c r="P19" i="9" s="1"/>
  <c r="O17" i="9"/>
  <c r="N17" i="9"/>
  <c r="M17" i="9"/>
  <c r="M19" i="9" s="1"/>
  <c r="K17" i="9"/>
  <c r="J17" i="9"/>
  <c r="J19" i="9" s="1"/>
  <c r="I17" i="9"/>
  <c r="I19" i="9" s="1"/>
  <c r="H17" i="9"/>
  <c r="H19" i="9" s="1"/>
  <c r="G17" i="9"/>
  <c r="F17" i="9"/>
  <c r="F19" i="9" s="1"/>
  <c r="BM15" i="9"/>
  <c r="BH15" i="9"/>
  <c r="AR15" i="9"/>
  <c r="AM15" i="9"/>
  <c r="BO14" i="9"/>
  <c r="BN14" i="9"/>
  <c r="BM14" i="9"/>
  <c r="BL14" i="9"/>
  <c r="BK14" i="9"/>
  <c r="BJ14" i="9"/>
  <c r="BI14" i="9" s="1"/>
  <c r="BH14" i="9"/>
  <c r="BG14" i="9"/>
  <c r="BF14" i="9"/>
  <c r="BE14" i="9"/>
  <c r="BD14" i="9"/>
  <c r="BC14" i="9"/>
  <c r="BB14" i="9"/>
  <c r="BA14" i="9"/>
  <c r="AZ14" i="9"/>
  <c r="AY14" i="9"/>
  <c r="AX14" i="9"/>
  <c r="AU14" i="9" s="1"/>
  <c r="AW14" i="9"/>
  <c r="AV14" i="9"/>
  <c r="AT14" i="9"/>
  <c r="AS14" i="9"/>
  <c r="AR14" i="9"/>
  <c r="AQ14" i="9"/>
  <c r="AP14" i="9"/>
  <c r="AO14" i="9"/>
  <c r="AN14" i="9" s="1"/>
  <c r="AM14" i="9"/>
  <c r="AL14" i="9"/>
  <c r="AK14" i="9"/>
  <c r="AJ14" i="9"/>
  <c r="AI14" i="9"/>
  <c r="AH14" i="9"/>
  <c r="AG14" i="9" s="1"/>
  <c r="AF14" i="9"/>
  <c r="AE14" i="9"/>
  <c r="AD14" i="9"/>
  <c r="AC14" i="9"/>
  <c r="AB14" i="9"/>
  <c r="AA14" i="9"/>
  <c r="Z14" i="9"/>
  <c r="Y14" i="9"/>
  <c r="X14" i="9"/>
  <c r="W14" i="9"/>
  <c r="V14" i="9"/>
  <c r="S14" i="9" s="1"/>
  <c r="U14" i="9"/>
  <c r="T14" i="9"/>
  <c r="R14" i="9"/>
  <c r="Q14" i="9"/>
  <c r="P14" i="9"/>
  <c r="O14" i="9"/>
  <c r="N14" i="9"/>
  <c r="M14" i="9"/>
  <c r="K14" i="9"/>
  <c r="J14" i="9"/>
  <c r="I14" i="9"/>
  <c r="H14" i="9"/>
  <c r="G14" i="9"/>
  <c r="F14" i="9"/>
  <c r="E14" i="9" s="1"/>
  <c r="BO13" i="9"/>
  <c r="BN13" i="9"/>
  <c r="BM13" i="9"/>
  <c r="BL13" i="9"/>
  <c r="BK13" i="9"/>
  <c r="BJ13" i="9"/>
  <c r="BI13" i="9"/>
  <c r="BH13" i="9"/>
  <c r="BG13" i="9"/>
  <c r="BF13" i="9"/>
  <c r="BE13" i="9"/>
  <c r="BB13" i="9" s="1"/>
  <c r="BD13" i="9"/>
  <c r="BC13" i="9"/>
  <c r="BA13" i="9"/>
  <c r="AZ13" i="9"/>
  <c r="AY13" i="9"/>
  <c r="AX13" i="9"/>
  <c r="AW13" i="9"/>
  <c r="AW15" i="9" s="1"/>
  <c r="AV13" i="9"/>
  <c r="AT13" i="9"/>
  <c r="AS13" i="9"/>
  <c r="AR13" i="9"/>
  <c r="AQ13" i="9"/>
  <c r="AP13" i="9"/>
  <c r="AO13" i="9"/>
  <c r="AN13" i="9" s="1"/>
  <c r="AM13" i="9"/>
  <c r="AL13" i="9"/>
  <c r="AK13" i="9"/>
  <c r="AJ13" i="9"/>
  <c r="AI13" i="9"/>
  <c r="AH13" i="9"/>
  <c r="AG13" i="9"/>
  <c r="AF13" i="9"/>
  <c r="AE13" i="9"/>
  <c r="AD13" i="9"/>
  <c r="AC13" i="9"/>
  <c r="Z13" i="9" s="1"/>
  <c r="AB13" i="9"/>
  <c r="AA13" i="9"/>
  <c r="Y13" i="9"/>
  <c r="X13" i="9"/>
  <c r="W13" i="9"/>
  <c r="V13" i="9"/>
  <c r="U13" i="9"/>
  <c r="T13" i="9"/>
  <c r="S13" i="9" s="1"/>
  <c r="R13" i="9"/>
  <c r="Q13" i="9"/>
  <c r="P13" i="9"/>
  <c r="O13" i="9"/>
  <c r="N13" i="9"/>
  <c r="M13" i="9"/>
  <c r="L13" i="9" s="1"/>
  <c r="K13" i="9"/>
  <c r="J13" i="9"/>
  <c r="I13" i="9"/>
  <c r="H13" i="9"/>
  <c r="G13" i="9"/>
  <c r="F13" i="9"/>
  <c r="E13" i="9"/>
  <c r="BO12" i="9"/>
  <c r="BN12" i="9"/>
  <c r="BM12" i="9"/>
  <c r="BL12" i="9"/>
  <c r="BI12" i="9" s="1"/>
  <c r="BK12" i="9"/>
  <c r="BJ12" i="9"/>
  <c r="BH12" i="9"/>
  <c r="BG12" i="9"/>
  <c r="BF12" i="9"/>
  <c r="BE12" i="9"/>
  <c r="BD12" i="9"/>
  <c r="BC12" i="9"/>
  <c r="BB12" i="9" s="1"/>
  <c r="BA12" i="9"/>
  <c r="AZ12" i="9"/>
  <c r="AY12" i="9"/>
  <c r="AX12" i="9"/>
  <c r="AW12" i="9"/>
  <c r="AV12" i="9"/>
  <c r="AU12" i="9" s="1"/>
  <c r="AT12" i="9"/>
  <c r="AS12" i="9"/>
  <c r="AS15" i="9" s="1"/>
  <c r="AR12" i="9"/>
  <c r="AQ12" i="9"/>
  <c r="AP12" i="9"/>
  <c r="AO12" i="9"/>
  <c r="AN12" i="9"/>
  <c r="AM12" i="9"/>
  <c r="AL12" i="9"/>
  <c r="AK12" i="9"/>
  <c r="AJ12" i="9"/>
  <c r="AG12" i="9" s="1"/>
  <c r="AI12" i="9"/>
  <c r="AH12" i="9"/>
  <c r="AF12" i="9"/>
  <c r="AE12" i="9"/>
  <c r="AD12" i="9"/>
  <c r="AC12" i="9"/>
  <c r="AC15" i="9" s="1"/>
  <c r="AB12" i="9"/>
  <c r="AB15" i="9" s="1"/>
  <c r="AA12" i="9"/>
  <c r="Y12" i="9"/>
  <c r="X12" i="9"/>
  <c r="W12" i="9"/>
  <c r="V12" i="9"/>
  <c r="U12" i="9"/>
  <c r="T12" i="9"/>
  <c r="S12" i="9" s="1"/>
  <c r="R12" i="9"/>
  <c r="Q12" i="9"/>
  <c r="P12" i="9"/>
  <c r="O12" i="9"/>
  <c r="N12" i="9"/>
  <c r="M12" i="9"/>
  <c r="L12" i="9"/>
  <c r="K12" i="9"/>
  <c r="J12" i="9"/>
  <c r="I12" i="9"/>
  <c r="H12" i="9"/>
  <c r="E12" i="9" s="1"/>
  <c r="G12" i="9"/>
  <c r="F12" i="9"/>
  <c r="BO11" i="9"/>
  <c r="BN11" i="9"/>
  <c r="BM11" i="9"/>
  <c r="BL11" i="9"/>
  <c r="BK11" i="9"/>
  <c r="BJ11" i="9"/>
  <c r="BH11" i="9"/>
  <c r="BG11" i="9"/>
  <c r="BF11" i="9"/>
  <c r="BE11" i="9"/>
  <c r="BD11" i="9"/>
  <c r="BD15" i="9" s="1"/>
  <c r="BC11" i="9"/>
  <c r="BB11" i="9" s="1"/>
  <c r="BA11" i="9"/>
  <c r="AZ11" i="9"/>
  <c r="AY11" i="9"/>
  <c r="AX11" i="9"/>
  <c r="AW11" i="9"/>
  <c r="AV11" i="9"/>
  <c r="AU11" i="9"/>
  <c r="AT11" i="9"/>
  <c r="AS11" i="9"/>
  <c r="AR11" i="9"/>
  <c r="AQ11" i="9"/>
  <c r="AN11" i="9" s="1"/>
  <c r="AP11" i="9"/>
  <c r="AO11" i="9"/>
  <c r="AM11" i="9"/>
  <c r="AL11" i="9"/>
  <c r="AK11" i="9"/>
  <c r="AJ11" i="9"/>
  <c r="AI11" i="9"/>
  <c r="AH11" i="9"/>
  <c r="AG11" i="9" s="1"/>
  <c r="AF11" i="9"/>
  <c r="AE11" i="9"/>
  <c r="AD11" i="9"/>
  <c r="AC11" i="9"/>
  <c r="AB11" i="9"/>
  <c r="AA11" i="9"/>
  <c r="Z11" i="9" s="1"/>
  <c r="Y11" i="9"/>
  <c r="X11" i="9"/>
  <c r="X15" i="9" s="1"/>
  <c r="W11" i="9"/>
  <c r="W15" i="9" s="1"/>
  <c r="V11" i="9"/>
  <c r="U11" i="9"/>
  <c r="T11" i="9"/>
  <c r="T15" i="9" s="1"/>
  <c r="S11" i="9"/>
  <c r="R11" i="9"/>
  <c r="Q11" i="9"/>
  <c r="P11" i="9"/>
  <c r="P15" i="9" s="1"/>
  <c r="O11" i="9"/>
  <c r="L11" i="9" s="1"/>
  <c r="N11" i="9"/>
  <c r="M11" i="9"/>
  <c r="K11" i="9"/>
  <c r="K15" i="9" s="1"/>
  <c r="J11" i="9"/>
  <c r="I11" i="9"/>
  <c r="H11" i="9"/>
  <c r="H15" i="9" s="1"/>
  <c r="G11" i="9"/>
  <c r="G15" i="9" s="1"/>
  <c r="F11" i="9"/>
  <c r="E11" i="9" s="1"/>
  <c r="BO10" i="9"/>
  <c r="BO15" i="9" s="1"/>
  <c r="BN10" i="9"/>
  <c r="BN15" i="9" s="1"/>
  <c r="BM10" i="9"/>
  <c r="BL10" i="9"/>
  <c r="BL15" i="9" s="1"/>
  <c r="BK10" i="9"/>
  <c r="BK15" i="9" s="1"/>
  <c r="BJ10" i="9"/>
  <c r="BH10" i="9"/>
  <c r="BG10" i="9"/>
  <c r="BG15" i="9" s="1"/>
  <c r="BF10" i="9"/>
  <c r="BE10" i="9"/>
  <c r="BE15" i="9" s="1"/>
  <c r="BD10" i="9"/>
  <c r="BC10" i="9"/>
  <c r="BB10" i="9"/>
  <c r="BA10" i="9"/>
  <c r="BA15" i="9" s="1"/>
  <c r="AZ10" i="9"/>
  <c r="AZ15" i="9" s="1"/>
  <c r="AY10" i="9"/>
  <c r="AY15" i="9" s="1"/>
  <c r="AX10" i="9"/>
  <c r="AW10" i="9"/>
  <c r="AV10" i="9"/>
  <c r="AV15" i="9" s="1"/>
  <c r="AT10" i="9"/>
  <c r="AT15" i="9" s="1"/>
  <c r="AS10" i="9"/>
  <c r="AR10" i="9"/>
  <c r="AQ10" i="9"/>
  <c r="AQ15" i="9" s="1"/>
  <c r="AP10" i="9"/>
  <c r="AP15" i="9" s="1"/>
  <c r="AO10" i="9"/>
  <c r="AM10" i="9"/>
  <c r="AL10" i="9"/>
  <c r="AL15" i="9" s="1"/>
  <c r="AK10" i="9"/>
  <c r="AK15" i="9" s="1"/>
  <c r="AJ10" i="9"/>
  <c r="AJ15" i="9" s="1"/>
  <c r="AI10" i="9"/>
  <c r="AI15" i="9" s="1"/>
  <c r="AH10" i="9"/>
  <c r="AF10" i="9"/>
  <c r="AF15" i="9" s="1"/>
  <c r="AE10" i="9"/>
  <c r="AE15" i="9" s="1"/>
  <c r="AD10" i="9"/>
  <c r="AD15" i="9" s="1"/>
  <c r="AC10" i="9"/>
  <c r="AB10" i="9"/>
  <c r="AA10" i="9"/>
  <c r="AA15" i="9" s="1"/>
  <c r="Z10" i="9"/>
  <c r="Y10" i="9"/>
  <c r="Y15" i="9" s="1"/>
  <c r="X10" i="9"/>
  <c r="W10" i="9"/>
  <c r="V10" i="9"/>
  <c r="U10" i="9"/>
  <c r="U15" i="9" s="1"/>
  <c r="T10" i="9"/>
  <c r="R10" i="9"/>
  <c r="Q10" i="9"/>
  <c r="Q15" i="9" s="1"/>
  <c r="P10" i="9"/>
  <c r="O10" i="9"/>
  <c r="N10" i="9"/>
  <c r="M10" i="9"/>
  <c r="M15" i="9" s="1"/>
  <c r="K10" i="9"/>
  <c r="J10" i="9"/>
  <c r="J15" i="9" s="1"/>
  <c r="I10" i="9"/>
  <c r="H10" i="9"/>
  <c r="G10" i="9"/>
  <c r="F10" i="9"/>
  <c r="F3" i="9"/>
  <c r="B3" i="9"/>
  <c r="B2" i="9"/>
  <c r="B1" i="9"/>
  <c r="AY50" i="4"/>
  <c r="AM50" i="4"/>
  <c r="S50" i="4"/>
  <c r="G50" i="4"/>
  <c r="BM49" i="4"/>
  <c r="BL49" i="4"/>
  <c r="BK49" i="4"/>
  <c r="BJ49" i="4"/>
  <c r="BG49" i="4" s="1"/>
  <c r="BI49" i="4"/>
  <c r="BH49" i="4"/>
  <c r="BF49" i="4"/>
  <c r="BE49" i="4"/>
  <c r="BD49" i="4"/>
  <c r="BC49" i="4"/>
  <c r="BB49" i="4"/>
  <c r="BA49" i="4"/>
  <c r="AZ49" i="4" s="1"/>
  <c r="AY49" i="4"/>
  <c r="AX49" i="4"/>
  <c r="AW49" i="4"/>
  <c r="AV49" i="4"/>
  <c r="AU49" i="4"/>
  <c r="AT49" i="4"/>
  <c r="AS49" i="4" s="1"/>
  <c r="AR49" i="4"/>
  <c r="AQ49" i="4"/>
  <c r="AP49" i="4"/>
  <c r="AO49" i="4"/>
  <c r="AN49" i="4"/>
  <c r="AM49" i="4"/>
  <c r="AL49" i="4"/>
  <c r="AK49" i="4"/>
  <c r="AJ49" i="4"/>
  <c r="AI49" i="4"/>
  <c r="AH49" i="4"/>
  <c r="AE49" i="4" s="1"/>
  <c r="AG49" i="4"/>
  <c r="AF49" i="4"/>
  <c r="AD49" i="4"/>
  <c r="AC49" i="4"/>
  <c r="AB49" i="4"/>
  <c r="AA49" i="4"/>
  <c r="Z49" i="4"/>
  <c r="Y49" i="4"/>
  <c r="W49" i="4"/>
  <c r="V49" i="4"/>
  <c r="U49" i="4"/>
  <c r="T49" i="4"/>
  <c r="S49" i="4"/>
  <c r="R49" i="4"/>
  <c r="Q49" i="4" s="1"/>
  <c r="P49" i="4"/>
  <c r="O49" i="4"/>
  <c r="N49" i="4"/>
  <c r="M49" i="4"/>
  <c r="L49" i="4"/>
  <c r="K49" i="4"/>
  <c r="J49" i="4"/>
  <c r="I49" i="4"/>
  <c r="H49" i="4"/>
  <c r="G49" i="4"/>
  <c r="F49" i="4"/>
  <c r="C49" i="4" s="1"/>
  <c r="E49" i="4"/>
  <c r="D49" i="4"/>
  <c r="BM48" i="4"/>
  <c r="BL48" i="4"/>
  <c r="BK48" i="4"/>
  <c r="BJ48" i="4"/>
  <c r="BI48" i="4"/>
  <c r="BH48" i="4"/>
  <c r="BF48" i="4"/>
  <c r="BE48" i="4"/>
  <c r="BD48" i="4"/>
  <c r="BC48" i="4"/>
  <c r="BB48" i="4"/>
  <c r="BA48" i="4"/>
  <c r="AZ48" i="4" s="1"/>
  <c r="AY48" i="4"/>
  <c r="AX48" i="4"/>
  <c r="AW48" i="4"/>
  <c r="AV48" i="4"/>
  <c r="AU48" i="4"/>
  <c r="AT48" i="4"/>
  <c r="AS48" i="4"/>
  <c r="AR48" i="4"/>
  <c r="AQ48" i="4"/>
  <c r="AP48" i="4"/>
  <c r="AO48" i="4"/>
  <c r="AL48" i="4" s="1"/>
  <c r="AN48" i="4"/>
  <c r="AM48" i="4"/>
  <c r="AK48" i="4"/>
  <c r="AJ48" i="4"/>
  <c r="AI48" i="4"/>
  <c r="AH48" i="4"/>
  <c r="AG48" i="4"/>
  <c r="AF48" i="4"/>
  <c r="AE48" i="4" s="1"/>
  <c r="AD48" i="4"/>
  <c r="AC48" i="4"/>
  <c r="AB48" i="4"/>
  <c r="AA48" i="4"/>
  <c r="Z48" i="4"/>
  <c r="Y48" i="4"/>
  <c r="X48" i="4" s="1"/>
  <c r="W48" i="4"/>
  <c r="V48" i="4"/>
  <c r="U48" i="4"/>
  <c r="T48" i="4"/>
  <c r="S48" i="4"/>
  <c r="R48" i="4"/>
  <c r="Q48" i="4"/>
  <c r="P48" i="4"/>
  <c r="O48" i="4"/>
  <c r="N48" i="4"/>
  <c r="M48" i="4"/>
  <c r="J48" i="4" s="1"/>
  <c r="L48" i="4"/>
  <c r="K48" i="4"/>
  <c r="I48" i="4"/>
  <c r="H48" i="4"/>
  <c r="G48" i="4"/>
  <c r="F48" i="4"/>
  <c r="E48" i="4"/>
  <c r="D48" i="4"/>
  <c r="C48" i="4" s="1"/>
  <c r="BM47" i="4"/>
  <c r="BL47" i="4"/>
  <c r="BK47" i="4"/>
  <c r="BJ47" i="4"/>
  <c r="BI47" i="4"/>
  <c r="BH47" i="4"/>
  <c r="BG47" i="4" s="1"/>
  <c r="BF47" i="4"/>
  <c r="BE47" i="4"/>
  <c r="BD47" i="4"/>
  <c r="BC47" i="4"/>
  <c r="BB47" i="4"/>
  <c r="BA47" i="4"/>
  <c r="AZ47" i="4"/>
  <c r="AY47" i="4"/>
  <c r="AX47" i="4"/>
  <c r="AW47" i="4"/>
  <c r="AV47" i="4"/>
  <c r="AS47" i="4" s="1"/>
  <c r="AU47" i="4"/>
  <c r="AT47" i="4"/>
  <c r="AR47" i="4"/>
  <c r="AQ47" i="4"/>
  <c r="AP47" i="4"/>
  <c r="AO47" i="4"/>
  <c r="AN47" i="4"/>
  <c r="AM47" i="4"/>
  <c r="AK47" i="4"/>
  <c r="AJ47" i="4"/>
  <c r="AI47" i="4"/>
  <c r="AH47" i="4"/>
  <c r="AG47" i="4"/>
  <c r="AF47" i="4"/>
  <c r="AE47" i="4" s="1"/>
  <c r="AD47" i="4"/>
  <c r="AC47" i="4"/>
  <c r="AB47" i="4"/>
  <c r="AA47" i="4"/>
  <c r="Z47" i="4"/>
  <c r="Y47" i="4"/>
  <c r="X47" i="4"/>
  <c r="W47" i="4"/>
  <c r="V47" i="4"/>
  <c r="U47" i="4"/>
  <c r="T47" i="4"/>
  <c r="Q47" i="4" s="1"/>
  <c r="S47" i="4"/>
  <c r="R47" i="4"/>
  <c r="P47" i="4"/>
  <c r="O47" i="4"/>
  <c r="N47" i="4"/>
  <c r="M47" i="4"/>
  <c r="L47" i="4"/>
  <c r="K47" i="4"/>
  <c r="I47" i="4"/>
  <c r="H47" i="4"/>
  <c r="G47" i="4"/>
  <c r="F47" i="4"/>
  <c r="E47" i="4"/>
  <c r="D47" i="4"/>
  <c r="C47" i="4" s="1"/>
  <c r="C50" i="4" s="1"/>
  <c r="BM46" i="4"/>
  <c r="BM50" i="4" s="1"/>
  <c r="BL46" i="4"/>
  <c r="BL50" i="4" s="1"/>
  <c r="BK46" i="4"/>
  <c r="BK50" i="4" s="1"/>
  <c r="BJ46" i="4"/>
  <c r="BJ50" i="4" s="1"/>
  <c r="BI46" i="4"/>
  <c r="BI50" i="4" s="1"/>
  <c r="BH46" i="4"/>
  <c r="BH50" i="4" s="1"/>
  <c r="BG46" i="4"/>
  <c r="BF46" i="4"/>
  <c r="BF50" i="4" s="1"/>
  <c r="BE46" i="4"/>
  <c r="BD46" i="4"/>
  <c r="BC46" i="4"/>
  <c r="AZ46" i="4" s="1"/>
  <c r="BB46" i="4"/>
  <c r="BB50" i="4" s="1"/>
  <c r="BA46" i="4"/>
  <c r="AY46" i="4"/>
  <c r="AX46" i="4"/>
  <c r="AX50" i="4" s="1"/>
  <c r="AW46" i="4"/>
  <c r="AW50" i="4" s="1"/>
  <c r="AV46" i="4"/>
  <c r="AV50" i="4" s="1"/>
  <c r="AU46" i="4"/>
  <c r="AU50" i="4" s="1"/>
  <c r="AT46" i="4"/>
  <c r="AT50" i="4" s="1"/>
  <c r="AR46" i="4"/>
  <c r="AR50" i="4" s="1"/>
  <c r="AQ46" i="4"/>
  <c r="AQ50" i="4" s="1"/>
  <c r="AP46" i="4"/>
  <c r="AP50" i="4" s="1"/>
  <c r="AO46" i="4"/>
  <c r="AO50" i="4" s="1"/>
  <c r="AN46" i="4"/>
  <c r="AN50" i="4" s="1"/>
  <c r="AM46" i="4"/>
  <c r="AL46" i="4" s="1"/>
  <c r="AK46" i="4"/>
  <c r="AK50" i="4" s="1"/>
  <c r="AJ46" i="4"/>
  <c r="AJ50" i="4" s="1"/>
  <c r="AI46" i="4"/>
  <c r="AI50" i="4" s="1"/>
  <c r="AH46" i="4"/>
  <c r="AH50" i="4" s="1"/>
  <c r="AG46" i="4"/>
  <c r="AG50" i="4" s="1"/>
  <c r="AF46" i="4"/>
  <c r="AF50" i="4" s="1"/>
  <c r="AE46" i="4"/>
  <c r="AE50" i="4" s="1"/>
  <c r="AD46" i="4"/>
  <c r="AC46" i="4"/>
  <c r="AB46" i="4"/>
  <c r="AB50" i="4" s="1"/>
  <c r="AA46" i="4"/>
  <c r="X46" i="4" s="1"/>
  <c r="Z46" i="4"/>
  <c r="Y46" i="4"/>
  <c r="W46" i="4"/>
  <c r="W50" i="4" s="1"/>
  <c r="V46" i="4"/>
  <c r="V50" i="4" s="1"/>
  <c r="U46" i="4"/>
  <c r="T46" i="4"/>
  <c r="T50" i="4" s="1"/>
  <c r="S46" i="4"/>
  <c r="R46" i="4"/>
  <c r="R50" i="4" s="1"/>
  <c r="P46" i="4"/>
  <c r="P50" i="4" s="1"/>
  <c r="O46" i="4"/>
  <c r="O50" i="4" s="1"/>
  <c r="N46" i="4"/>
  <c r="N50" i="4" s="1"/>
  <c r="M46" i="4"/>
  <c r="M50" i="4" s="1"/>
  <c r="L46" i="4"/>
  <c r="L50" i="4" s="1"/>
  <c r="K46" i="4"/>
  <c r="J46" i="4" s="1"/>
  <c r="I46" i="4"/>
  <c r="I50" i="4" s="1"/>
  <c r="H46" i="4"/>
  <c r="H50" i="4" s="1"/>
  <c r="G46" i="4"/>
  <c r="F46" i="4"/>
  <c r="F50" i="4" s="1"/>
  <c r="E46" i="4"/>
  <c r="E50" i="4" s="1"/>
  <c r="D46" i="4"/>
  <c r="D50" i="4" s="1"/>
  <c r="C46" i="4"/>
  <c r="BK44" i="4"/>
  <c r="BJ44" i="4"/>
  <c r="BF44" i="4"/>
  <c r="BC44" i="4"/>
  <c r="BB44" i="4"/>
  <c r="AY44" i="4"/>
  <c r="AX44" i="4"/>
  <c r="AU44" i="4"/>
  <c r="AT44" i="4"/>
  <c r="AQ44" i="4"/>
  <c r="AP44" i="4"/>
  <c r="AM44" i="4"/>
  <c r="AI44" i="4"/>
  <c r="AH44" i="4"/>
  <c r="AD44" i="4"/>
  <c r="AA44" i="4"/>
  <c r="Z44" i="4"/>
  <c r="W44" i="4"/>
  <c r="V44" i="4"/>
  <c r="S44" i="4"/>
  <c r="R44" i="4"/>
  <c r="O44" i="4"/>
  <c r="N44" i="4"/>
  <c r="K44" i="4"/>
  <c r="G44" i="4"/>
  <c r="F44" i="4"/>
  <c r="BM43" i="4"/>
  <c r="BL43" i="4"/>
  <c r="BK43" i="4"/>
  <c r="BJ43" i="4"/>
  <c r="BI43" i="4"/>
  <c r="BH43" i="4"/>
  <c r="BG43" i="4" s="1"/>
  <c r="BF43" i="4"/>
  <c r="BE43" i="4"/>
  <c r="BD43" i="4"/>
  <c r="BC43" i="4"/>
  <c r="BB43" i="4"/>
  <c r="BA43" i="4"/>
  <c r="AZ43" i="4" s="1"/>
  <c r="AY43" i="4"/>
  <c r="AX43" i="4"/>
  <c r="AW43" i="4"/>
  <c r="AS43" i="4" s="1"/>
  <c r="AV43" i="4"/>
  <c r="AU43" i="4"/>
  <c r="AT43" i="4"/>
  <c r="AR43" i="4"/>
  <c r="AQ43" i="4"/>
  <c r="AP43" i="4"/>
  <c r="AO43" i="4"/>
  <c r="AL43" i="4" s="1"/>
  <c r="AN43" i="4"/>
  <c r="AM43" i="4"/>
  <c r="AK43" i="4"/>
  <c r="AJ43" i="4"/>
  <c r="AI43" i="4"/>
  <c r="AH43" i="4"/>
  <c r="AG43" i="4"/>
  <c r="AF43" i="4"/>
  <c r="AE43" i="4" s="1"/>
  <c r="AD43" i="4"/>
  <c r="AC43" i="4"/>
  <c r="AB43" i="4"/>
  <c r="AA43" i="4"/>
  <c r="Z43" i="4"/>
  <c r="Y43" i="4"/>
  <c r="X43" i="4" s="1"/>
  <c r="W43" i="4"/>
  <c r="V43" i="4"/>
  <c r="U43" i="4"/>
  <c r="T43" i="4"/>
  <c r="S43" i="4"/>
  <c r="R43" i="4"/>
  <c r="Q43" i="4"/>
  <c r="P43" i="4"/>
  <c r="O43" i="4"/>
  <c r="N43" i="4"/>
  <c r="M43" i="4"/>
  <c r="J43" i="4" s="1"/>
  <c r="L43" i="4"/>
  <c r="K43" i="4"/>
  <c r="I43" i="4"/>
  <c r="H43" i="4"/>
  <c r="G43" i="4"/>
  <c r="F43" i="4"/>
  <c r="E43" i="4"/>
  <c r="D43" i="4"/>
  <c r="BM42" i="4"/>
  <c r="BM44" i="4" s="1"/>
  <c r="BL42" i="4"/>
  <c r="BL44" i="4" s="1"/>
  <c r="BK42" i="4"/>
  <c r="BJ42" i="4"/>
  <c r="BI42" i="4"/>
  <c r="BI44" i="4" s="1"/>
  <c r="BH42" i="4"/>
  <c r="BF42" i="4"/>
  <c r="BE42" i="4"/>
  <c r="BE44" i="4" s="1"/>
  <c r="BD42" i="4"/>
  <c r="BD44" i="4" s="1"/>
  <c r="BC42" i="4"/>
  <c r="BB42" i="4"/>
  <c r="BA42" i="4"/>
  <c r="BA44" i="4" s="1"/>
  <c r="AZ42" i="4"/>
  <c r="AY42" i="4"/>
  <c r="AX42" i="4"/>
  <c r="AW42" i="4"/>
  <c r="AV42" i="4"/>
  <c r="AU42" i="4"/>
  <c r="AT42" i="4"/>
  <c r="AR42" i="4"/>
  <c r="AR44" i="4" s="1"/>
  <c r="AQ42" i="4"/>
  <c r="AP42" i="4"/>
  <c r="AO42" i="4"/>
  <c r="AO44" i="4" s="1"/>
  <c r="AN42" i="4"/>
  <c r="AN44" i="4" s="1"/>
  <c r="AM42" i="4"/>
  <c r="AK42" i="4"/>
  <c r="AK44" i="4" s="1"/>
  <c r="AJ42" i="4"/>
  <c r="AJ44" i="4" s="1"/>
  <c r="AI42" i="4"/>
  <c r="AH42" i="4"/>
  <c r="AG42" i="4"/>
  <c r="AG44" i="4" s="1"/>
  <c r="AF42" i="4"/>
  <c r="AD42" i="4"/>
  <c r="AC42" i="4"/>
  <c r="AC44" i="4" s="1"/>
  <c r="AB42" i="4"/>
  <c r="AB44" i="4" s="1"/>
  <c r="AA42" i="4"/>
  <c r="Z42" i="4"/>
  <c r="Y42" i="4"/>
  <c r="Y44" i="4" s="1"/>
  <c r="W42" i="4"/>
  <c r="V42" i="4"/>
  <c r="U42" i="4"/>
  <c r="T42" i="4"/>
  <c r="S42" i="4"/>
  <c r="R42" i="4"/>
  <c r="P42" i="4"/>
  <c r="P44" i="4" s="1"/>
  <c r="O42" i="4"/>
  <c r="N42" i="4"/>
  <c r="M42" i="4"/>
  <c r="M44" i="4" s="1"/>
  <c r="L42" i="4"/>
  <c r="L44" i="4" s="1"/>
  <c r="K42" i="4"/>
  <c r="J42" i="4" s="1"/>
  <c r="J44" i="4" s="1"/>
  <c r="I42" i="4"/>
  <c r="I44" i="4" s="1"/>
  <c r="H42" i="4"/>
  <c r="H44" i="4" s="1"/>
  <c r="G42" i="4"/>
  <c r="F42" i="4"/>
  <c r="E42" i="4"/>
  <c r="E44" i="4" s="1"/>
  <c r="D42" i="4"/>
  <c r="AQ40" i="4"/>
  <c r="AM40" i="4"/>
  <c r="AA40" i="4"/>
  <c r="G40" i="4"/>
  <c r="BM39" i="4"/>
  <c r="BL39" i="4"/>
  <c r="BK39" i="4"/>
  <c r="BJ39" i="4"/>
  <c r="BG39" i="4" s="1"/>
  <c r="BI39" i="4"/>
  <c r="BH39" i="4"/>
  <c r="BF39" i="4"/>
  <c r="BE39" i="4"/>
  <c r="BD39" i="4"/>
  <c r="BC39" i="4"/>
  <c r="BB39" i="4"/>
  <c r="BA39" i="4"/>
  <c r="AY39" i="4"/>
  <c r="AX39" i="4"/>
  <c r="AW39" i="4"/>
  <c r="AV39" i="4"/>
  <c r="AU39" i="4"/>
  <c r="AT39" i="4"/>
  <c r="AS39" i="4" s="1"/>
  <c r="AR39" i="4"/>
  <c r="AQ39" i="4"/>
  <c r="AP39" i="4"/>
  <c r="AO39" i="4"/>
  <c r="AN39" i="4"/>
  <c r="AM39" i="4"/>
  <c r="AL39" i="4"/>
  <c r="AK39" i="4"/>
  <c r="AJ39" i="4"/>
  <c r="AI39" i="4"/>
  <c r="AH39" i="4"/>
  <c r="AE39" i="4" s="1"/>
  <c r="AG39" i="4"/>
  <c r="AF39" i="4"/>
  <c r="AD39" i="4"/>
  <c r="AC39" i="4"/>
  <c r="AB39" i="4"/>
  <c r="AA39" i="4"/>
  <c r="Z39" i="4"/>
  <c r="Y39" i="4"/>
  <c r="W39" i="4"/>
  <c r="V39" i="4"/>
  <c r="U39" i="4"/>
  <c r="T39" i="4"/>
  <c r="S39" i="4"/>
  <c r="R39" i="4"/>
  <c r="Q39" i="4" s="1"/>
  <c r="P39" i="4"/>
  <c r="O39" i="4"/>
  <c r="N39" i="4"/>
  <c r="M39" i="4"/>
  <c r="L39" i="4"/>
  <c r="K39" i="4"/>
  <c r="J39" i="4"/>
  <c r="I39" i="4"/>
  <c r="H39" i="4"/>
  <c r="G39" i="4"/>
  <c r="F39" i="4"/>
  <c r="C39" i="4" s="1"/>
  <c r="E39" i="4"/>
  <c r="D39" i="4"/>
  <c r="BM38" i="4"/>
  <c r="BL38" i="4"/>
  <c r="BK38" i="4"/>
  <c r="BJ38" i="4"/>
  <c r="BI38" i="4"/>
  <c r="BH38" i="4"/>
  <c r="BG38" i="4" s="1"/>
  <c r="BF38" i="4"/>
  <c r="BE38" i="4"/>
  <c r="BD38" i="4"/>
  <c r="BC38" i="4"/>
  <c r="BB38" i="4"/>
  <c r="BA38" i="4"/>
  <c r="AZ38" i="4" s="1"/>
  <c r="AY38" i="4"/>
  <c r="AX38" i="4"/>
  <c r="AW38" i="4"/>
  <c r="AV38" i="4"/>
  <c r="AU38" i="4"/>
  <c r="AT38" i="4"/>
  <c r="AS38" i="4"/>
  <c r="AR38" i="4"/>
  <c r="AQ38" i="4"/>
  <c r="AP38" i="4"/>
  <c r="AO38" i="4"/>
  <c r="AL38" i="4" s="1"/>
  <c r="AN38" i="4"/>
  <c r="AM38" i="4"/>
  <c r="AK38" i="4"/>
  <c r="AJ38" i="4"/>
  <c r="AI38" i="4"/>
  <c r="AH38" i="4"/>
  <c r="AG38" i="4"/>
  <c r="AF38" i="4"/>
  <c r="AE38" i="4" s="1"/>
  <c r="AD38" i="4"/>
  <c r="AC38" i="4"/>
  <c r="AB38" i="4"/>
  <c r="AA38" i="4"/>
  <c r="Z38" i="4"/>
  <c r="Y38" i="4"/>
  <c r="X38" i="4" s="1"/>
  <c r="W38" i="4"/>
  <c r="V38" i="4"/>
  <c r="U38" i="4"/>
  <c r="T38" i="4"/>
  <c r="S38" i="4"/>
  <c r="R38" i="4"/>
  <c r="Q38" i="4"/>
  <c r="P38" i="4"/>
  <c r="O38" i="4"/>
  <c r="N38" i="4"/>
  <c r="M38" i="4"/>
  <c r="J38" i="4" s="1"/>
  <c r="L38" i="4"/>
  <c r="K38" i="4"/>
  <c r="I38" i="4"/>
  <c r="H38" i="4"/>
  <c r="G38" i="4"/>
  <c r="F38" i="4"/>
  <c r="E38" i="4"/>
  <c r="D38" i="4"/>
  <c r="BM37" i="4"/>
  <c r="BL37" i="4"/>
  <c r="BK37" i="4"/>
  <c r="BJ37" i="4"/>
  <c r="BI37" i="4"/>
  <c r="BH37" i="4"/>
  <c r="BG37" i="4" s="1"/>
  <c r="BF37" i="4"/>
  <c r="BE37" i="4"/>
  <c r="BD37" i="4"/>
  <c r="BC37" i="4"/>
  <c r="BB37" i="4"/>
  <c r="BA37" i="4"/>
  <c r="AZ37" i="4"/>
  <c r="AY37" i="4"/>
  <c r="AX37" i="4"/>
  <c r="AW37" i="4"/>
  <c r="AV37" i="4"/>
  <c r="AS37" i="4" s="1"/>
  <c r="AU37" i="4"/>
  <c r="AT37" i="4"/>
  <c r="AR37" i="4"/>
  <c r="AQ37" i="4"/>
  <c r="AP37" i="4"/>
  <c r="AO37" i="4"/>
  <c r="AN37" i="4"/>
  <c r="AM37" i="4"/>
  <c r="AK37" i="4"/>
  <c r="AJ37" i="4"/>
  <c r="AI37" i="4"/>
  <c r="AH37" i="4"/>
  <c r="AG37" i="4"/>
  <c r="AF37" i="4"/>
  <c r="AE37" i="4" s="1"/>
  <c r="AD37" i="4"/>
  <c r="AC37" i="4"/>
  <c r="AB37" i="4"/>
  <c r="AA37" i="4"/>
  <c r="Z37" i="4"/>
  <c r="Y37" i="4"/>
  <c r="X37" i="4"/>
  <c r="W37" i="4"/>
  <c r="V37" i="4"/>
  <c r="U37" i="4"/>
  <c r="T37" i="4"/>
  <c r="Q37" i="4" s="1"/>
  <c r="S37" i="4"/>
  <c r="R37" i="4"/>
  <c r="P37" i="4"/>
  <c r="O37" i="4"/>
  <c r="N37" i="4"/>
  <c r="M37" i="4"/>
  <c r="L37" i="4"/>
  <c r="K37" i="4"/>
  <c r="J37" i="4" s="1"/>
  <c r="I37" i="4"/>
  <c r="H37" i="4"/>
  <c r="G37" i="4"/>
  <c r="F37" i="4"/>
  <c r="E37" i="4"/>
  <c r="D37" i="4"/>
  <c r="C37" i="4" s="1"/>
  <c r="BM36" i="4"/>
  <c r="BL36" i="4"/>
  <c r="BL40" i="4" s="1"/>
  <c r="BK36" i="4"/>
  <c r="BK40" i="4" s="1"/>
  <c r="BJ36" i="4"/>
  <c r="BI36" i="4"/>
  <c r="BH36" i="4"/>
  <c r="BH40" i="4" s="1"/>
  <c r="BG36" i="4"/>
  <c r="BF36" i="4"/>
  <c r="BE36" i="4"/>
  <c r="BD36" i="4"/>
  <c r="BD40" i="4" s="1"/>
  <c r="BC36" i="4"/>
  <c r="AZ36" i="4" s="1"/>
  <c r="BB36" i="4"/>
  <c r="BA36" i="4"/>
  <c r="AY36" i="4"/>
  <c r="AY40" i="4" s="1"/>
  <c r="AX36" i="4"/>
  <c r="AW36" i="4"/>
  <c r="AV36" i="4"/>
  <c r="AV40" i="4" s="1"/>
  <c r="AU36" i="4"/>
  <c r="AU40" i="4" s="1"/>
  <c r="AT36" i="4"/>
  <c r="AS36" i="4" s="1"/>
  <c r="AR36" i="4"/>
  <c r="AR40" i="4" s="1"/>
  <c r="AQ36" i="4"/>
  <c r="AP36" i="4"/>
  <c r="AO36" i="4"/>
  <c r="AN36" i="4"/>
  <c r="AN40" i="4" s="1"/>
  <c r="AM36" i="4"/>
  <c r="AL36" i="4" s="1"/>
  <c r="AK36" i="4"/>
  <c r="AJ36" i="4"/>
  <c r="AJ40" i="4" s="1"/>
  <c r="AI36" i="4"/>
  <c r="AI40" i="4" s="1"/>
  <c r="AH36" i="4"/>
  <c r="AG36" i="4"/>
  <c r="AF36" i="4"/>
  <c r="AF40" i="4" s="1"/>
  <c r="AE36" i="4"/>
  <c r="AD36" i="4"/>
  <c r="AC36" i="4"/>
  <c r="AB36" i="4"/>
  <c r="AB40" i="4" s="1"/>
  <c r="AA36" i="4"/>
  <c r="X36" i="4" s="1"/>
  <c r="Z36" i="4"/>
  <c r="Y36" i="4"/>
  <c r="W36" i="4"/>
  <c r="W40" i="4" s="1"/>
  <c r="V36" i="4"/>
  <c r="U36" i="4"/>
  <c r="T36" i="4"/>
  <c r="T40" i="4" s="1"/>
  <c r="S36" i="4"/>
  <c r="S40" i="4" s="1"/>
  <c r="R36" i="4"/>
  <c r="P36" i="4"/>
  <c r="P40" i="4" s="1"/>
  <c r="O36" i="4"/>
  <c r="O40" i="4" s="1"/>
  <c r="N36" i="4"/>
  <c r="M36" i="4"/>
  <c r="L36" i="4"/>
  <c r="L40" i="4" s="1"/>
  <c r="K36" i="4"/>
  <c r="J36" i="4" s="1"/>
  <c r="I36" i="4"/>
  <c r="H36" i="4"/>
  <c r="H40" i="4" s="1"/>
  <c r="G36" i="4"/>
  <c r="F36" i="4"/>
  <c r="E36" i="4"/>
  <c r="D36" i="4"/>
  <c r="D40" i="4" s="1"/>
  <c r="C36" i="4"/>
  <c r="BM35" i="4"/>
  <c r="BM40" i="4" s="1"/>
  <c r="BL35" i="4"/>
  <c r="BK35" i="4"/>
  <c r="BJ35" i="4"/>
  <c r="BI35" i="4"/>
  <c r="BI40" i="4" s="1"/>
  <c r="BH35" i="4"/>
  <c r="BF35" i="4"/>
  <c r="BE35" i="4"/>
  <c r="BD35" i="4"/>
  <c r="BC35" i="4"/>
  <c r="BB35" i="4"/>
  <c r="BA35" i="4"/>
  <c r="AY35" i="4"/>
  <c r="AX35" i="4"/>
  <c r="AX40" i="4" s="1"/>
  <c r="AW35" i="4"/>
  <c r="AV35" i="4"/>
  <c r="AU35" i="4"/>
  <c r="AT35" i="4"/>
  <c r="AR35" i="4"/>
  <c r="AQ35" i="4"/>
  <c r="AP35" i="4"/>
  <c r="AP40" i="4" s="1"/>
  <c r="AO35" i="4"/>
  <c r="AO40" i="4" s="1"/>
  <c r="AN35" i="4"/>
  <c r="AM35" i="4"/>
  <c r="AL35" i="4"/>
  <c r="AK35" i="4"/>
  <c r="AK40" i="4" s="1"/>
  <c r="AJ35" i="4"/>
  <c r="AI35" i="4"/>
  <c r="AH35" i="4"/>
  <c r="AG35" i="4"/>
  <c r="AG40" i="4" s="1"/>
  <c r="AF35" i="4"/>
  <c r="AD35" i="4"/>
  <c r="AC35" i="4"/>
  <c r="AC40" i="4" s="1"/>
  <c r="AB35" i="4"/>
  <c r="AA35" i="4"/>
  <c r="Z35" i="4"/>
  <c r="Y35" i="4"/>
  <c r="Y40" i="4" s="1"/>
  <c r="W35" i="4"/>
  <c r="V35" i="4"/>
  <c r="U35" i="4"/>
  <c r="T35" i="4"/>
  <c r="S35" i="4"/>
  <c r="R35" i="4"/>
  <c r="P35" i="4"/>
  <c r="O35" i="4"/>
  <c r="N35" i="4"/>
  <c r="N40" i="4" s="1"/>
  <c r="M35" i="4"/>
  <c r="M40" i="4" s="1"/>
  <c r="L35" i="4"/>
  <c r="K35" i="4"/>
  <c r="J35" i="4"/>
  <c r="J40" i="4" s="1"/>
  <c r="I35" i="4"/>
  <c r="H35" i="4"/>
  <c r="G35" i="4"/>
  <c r="F35" i="4"/>
  <c r="E35" i="4"/>
  <c r="D35" i="4"/>
  <c r="DQ28" i="4"/>
  <c r="DP28" i="4"/>
  <c r="DO28" i="4"/>
  <c r="DN28" i="4"/>
  <c r="DM28" i="4"/>
  <c r="DL28" i="4"/>
  <c r="DJ28" i="4"/>
  <c r="DI28" i="4"/>
  <c r="DH28" i="4"/>
  <c r="DG28" i="4"/>
  <c r="DF28" i="4"/>
  <c r="DE28" i="4"/>
  <c r="DC28" i="4"/>
  <c r="DB28" i="4"/>
  <c r="DA28" i="4"/>
  <c r="CZ28" i="4"/>
  <c r="CY28" i="4"/>
  <c r="CX28" i="4"/>
  <c r="CW28" i="4"/>
  <c r="CV28" i="4"/>
  <c r="CU28" i="4"/>
  <c r="CT28" i="4"/>
  <c r="CS28" i="4"/>
  <c r="CR28" i="4"/>
  <c r="CQ28" i="4"/>
  <c r="CO28" i="4"/>
  <c r="CN28" i="4"/>
  <c r="CM28" i="4"/>
  <c r="CL28" i="4"/>
  <c r="CK28" i="4"/>
  <c r="CJ28" i="4"/>
  <c r="CH28" i="4"/>
  <c r="CG28" i="4"/>
  <c r="CF28" i="4"/>
  <c r="CE28" i="4"/>
  <c r="CD28" i="4"/>
  <c r="CC28" i="4"/>
  <c r="CA28" i="4"/>
  <c r="BZ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S28" i="4"/>
  <c r="AR28" i="4"/>
  <c r="AQ28" i="4"/>
  <c r="AP28" i="4"/>
  <c r="AO28" i="4"/>
  <c r="AN28" i="4"/>
  <c r="AM28" i="4"/>
  <c r="AK28" i="4"/>
  <c r="AJ28" i="4"/>
  <c r="AI28" i="4"/>
  <c r="AH28" i="4"/>
  <c r="AG28" i="4"/>
  <c r="AF28" i="4"/>
  <c r="AD28" i="4"/>
  <c r="AC28" i="4"/>
  <c r="AB28" i="4"/>
  <c r="AA28" i="4"/>
  <c r="Z28" i="4"/>
  <c r="Y28" i="4"/>
  <c r="W28" i="4"/>
  <c r="V28" i="4"/>
  <c r="U28" i="4"/>
  <c r="T28" i="4"/>
  <c r="S28" i="4"/>
  <c r="R28" i="4"/>
  <c r="Q28" i="4"/>
  <c r="P28" i="4"/>
  <c r="O28" i="4"/>
  <c r="N28" i="4"/>
  <c r="M28" i="4"/>
  <c r="L28" i="4"/>
  <c r="K28" i="4"/>
  <c r="I28" i="4"/>
  <c r="H28" i="4"/>
  <c r="G28" i="4"/>
  <c r="F28" i="4"/>
  <c r="E28" i="4"/>
  <c r="D28" i="4"/>
  <c r="DK27" i="4"/>
  <c r="DD27" i="4"/>
  <c r="CW27" i="4"/>
  <c r="CP27" i="4"/>
  <c r="CI27" i="4"/>
  <c r="CB27" i="4"/>
  <c r="BU27" i="4"/>
  <c r="BN27" i="4"/>
  <c r="BG27" i="4"/>
  <c r="AZ27" i="4"/>
  <c r="AS27" i="4"/>
  <c r="AL27" i="4"/>
  <c r="AE27" i="4"/>
  <c r="X27" i="4"/>
  <c r="Q27" i="4"/>
  <c r="J27" i="4"/>
  <c r="C27" i="4"/>
  <c r="DK26" i="4"/>
  <c r="DD26" i="4"/>
  <c r="CW26" i="4"/>
  <c r="CP26" i="4"/>
  <c r="CI26" i="4"/>
  <c r="CB26" i="4"/>
  <c r="BU26" i="4"/>
  <c r="BN26" i="4"/>
  <c r="BG26" i="4"/>
  <c r="AZ26" i="4"/>
  <c r="AS26" i="4"/>
  <c r="AL26" i="4"/>
  <c r="AE26" i="4"/>
  <c r="X26" i="4"/>
  <c r="Q26" i="4"/>
  <c r="J26" i="4"/>
  <c r="C26" i="4"/>
  <c r="DK25" i="4"/>
  <c r="DD25" i="4"/>
  <c r="CW25" i="4"/>
  <c r="CP25" i="4"/>
  <c r="CP28" i="4" s="1"/>
  <c r="CI25" i="4"/>
  <c r="CB25" i="4"/>
  <c r="BU25" i="4"/>
  <c r="BN25" i="4"/>
  <c r="BN28" i="4" s="1"/>
  <c r="BG25" i="4"/>
  <c r="AZ25" i="4"/>
  <c r="AS25" i="4"/>
  <c r="AL25" i="4"/>
  <c r="AL28" i="4" s="1"/>
  <c r="AE25" i="4"/>
  <c r="X25" i="4"/>
  <c r="Q25" i="4"/>
  <c r="J25" i="4"/>
  <c r="J28" i="4" s="1"/>
  <c r="C25" i="4"/>
  <c r="DK24" i="4"/>
  <c r="DK28" i="4" s="1"/>
  <c r="DD24" i="4"/>
  <c r="DD28" i="4" s="1"/>
  <c r="CW24" i="4"/>
  <c r="CP24" i="4"/>
  <c r="CI24" i="4"/>
  <c r="CI28" i="4" s="1"/>
  <c r="CB24" i="4"/>
  <c r="CB28" i="4" s="1"/>
  <c r="BU24" i="4"/>
  <c r="BU28" i="4" s="1"/>
  <c r="BN24" i="4"/>
  <c r="BG24" i="4"/>
  <c r="BG28" i="4" s="1"/>
  <c r="AZ24" i="4"/>
  <c r="AZ28" i="4" s="1"/>
  <c r="AS24" i="4"/>
  <c r="AL24" i="4"/>
  <c r="AE24" i="4"/>
  <c r="AE28" i="4" s="1"/>
  <c r="X24" i="4"/>
  <c r="X28" i="4" s="1"/>
  <c r="Q24" i="4"/>
  <c r="J24" i="4"/>
  <c r="C24" i="4"/>
  <c r="C28" i="4" s="1"/>
  <c r="DQ22" i="4"/>
  <c r="DP22" i="4"/>
  <c r="DO22" i="4"/>
  <c r="DN22" i="4"/>
  <c r="DM22" i="4"/>
  <c r="DL22" i="4"/>
  <c r="DJ22" i="4"/>
  <c r="DI22" i="4"/>
  <c r="DH22" i="4"/>
  <c r="BM19" i="9" s="1"/>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Z22" i="4"/>
  <c r="AY22" i="4"/>
  <c r="AX22" i="4"/>
  <c r="AW22" i="4"/>
  <c r="AV22" i="4"/>
  <c r="AU22" i="4"/>
  <c r="AT22" i="4"/>
  <c r="AR22" i="4"/>
  <c r="AQ22" i="4"/>
  <c r="AP22" i="4"/>
  <c r="AO22" i="4"/>
  <c r="AN22" i="4"/>
  <c r="AM22" i="4"/>
  <c r="AK22" i="4"/>
  <c r="AJ22" i="4"/>
  <c r="AI22" i="4"/>
  <c r="AH22" i="4"/>
  <c r="AG22" i="4"/>
  <c r="AF22" i="4"/>
  <c r="AD22" i="4"/>
  <c r="AC22" i="4"/>
  <c r="AB22" i="4"/>
  <c r="AA22" i="4"/>
  <c r="Z22" i="4"/>
  <c r="Y22" i="4"/>
  <c r="X22" i="4"/>
  <c r="W22" i="4"/>
  <c r="V22" i="4"/>
  <c r="U22" i="4"/>
  <c r="T22" i="4"/>
  <c r="S22" i="4"/>
  <c r="R22" i="4"/>
  <c r="P22" i="4"/>
  <c r="O22" i="4"/>
  <c r="N22" i="4"/>
  <c r="M22" i="4"/>
  <c r="L22" i="4"/>
  <c r="K22" i="4"/>
  <c r="I22" i="4"/>
  <c r="H22" i="4"/>
  <c r="G22" i="4"/>
  <c r="F22" i="4"/>
  <c r="E22" i="4"/>
  <c r="D22" i="4"/>
  <c r="DK21" i="4"/>
  <c r="DD21" i="4"/>
  <c r="CW21" i="4"/>
  <c r="CW22" i="4" s="1"/>
  <c r="CP21" i="4"/>
  <c r="CI21" i="4"/>
  <c r="CB21" i="4"/>
  <c r="BU21" i="4"/>
  <c r="BU22" i="4" s="1"/>
  <c r="BN21" i="4"/>
  <c r="BG21" i="4"/>
  <c r="AZ21" i="4"/>
  <c r="AS21" i="4"/>
  <c r="AS22" i="4" s="1"/>
  <c r="AL21" i="4"/>
  <c r="AE21" i="4"/>
  <c r="X21" i="4"/>
  <c r="Q21" i="4"/>
  <c r="Q22" i="4" s="1"/>
  <c r="J21" i="4"/>
  <c r="C21" i="4"/>
  <c r="DK20" i="4"/>
  <c r="DK22" i="4" s="1"/>
  <c r="DD20" i="4"/>
  <c r="DD22" i="4" s="1"/>
  <c r="CW20" i="4"/>
  <c r="CP20" i="4"/>
  <c r="CP22" i="4" s="1"/>
  <c r="CI20" i="4"/>
  <c r="CI22" i="4" s="1"/>
  <c r="CB20" i="4"/>
  <c r="CB22" i="4" s="1"/>
  <c r="BU20" i="4"/>
  <c r="BN20" i="4"/>
  <c r="BN22" i="4" s="1"/>
  <c r="BG20" i="4"/>
  <c r="BG22" i="4" s="1"/>
  <c r="AZ20" i="4"/>
  <c r="AS20" i="4"/>
  <c r="AL20" i="4"/>
  <c r="AL22" i="4" s="1"/>
  <c r="AE20" i="4"/>
  <c r="AE22" i="4" s="1"/>
  <c r="X20" i="4"/>
  <c r="Q20" i="4"/>
  <c r="J20" i="4"/>
  <c r="J22" i="4" s="1"/>
  <c r="C20" i="4"/>
  <c r="C22" i="4" s="1"/>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K17" i="4"/>
  <c r="BJ17" i="4"/>
  <c r="BI17" i="4"/>
  <c r="BH17" i="4"/>
  <c r="BF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CW15" i="4"/>
  <c r="CP15" i="4"/>
  <c r="CP17" i="4" s="1"/>
  <c r="CP18" i="4" s="1"/>
  <c r="CI15" i="4"/>
  <c r="CB15" i="4"/>
  <c r="BU15" i="4"/>
  <c r="BN15" i="4"/>
  <c r="BN17" i="4" s="1"/>
  <c r="BN18" i="4" s="1"/>
  <c r="BG15" i="4"/>
  <c r="AZ15" i="4"/>
  <c r="AS15" i="4"/>
  <c r="AL15" i="4"/>
  <c r="AL17" i="4" s="1"/>
  <c r="AL18" i="4" s="1"/>
  <c r="AE15" i="4"/>
  <c r="X15" i="4"/>
  <c r="Q15" i="4"/>
  <c r="J15" i="4"/>
  <c r="J17" i="4" s="1"/>
  <c r="J18" i="4" s="1"/>
  <c r="C15" i="4"/>
  <c r="DK14" i="4"/>
  <c r="DD14" i="4"/>
  <c r="CW14" i="4"/>
  <c r="CP14" i="4"/>
  <c r="CI14" i="4"/>
  <c r="CB14" i="4"/>
  <c r="BU14" i="4"/>
  <c r="BN14" i="4"/>
  <c r="BG14" i="4"/>
  <c r="AZ14" i="4"/>
  <c r="AS14" i="4"/>
  <c r="AL14" i="4"/>
  <c r="AE14" i="4"/>
  <c r="X14" i="4"/>
  <c r="Q14" i="4"/>
  <c r="J14" i="4"/>
  <c r="C14" i="4"/>
  <c r="DK13" i="4"/>
  <c r="DD13" i="4"/>
  <c r="CW13" i="4"/>
  <c r="CP13" i="4"/>
  <c r="CI13" i="4"/>
  <c r="CB13" i="4"/>
  <c r="BU13" i="4"/>
  <c r="BN13" i="4"/>
  <c r="BG13" i="4"/>
  <c r="AZ13" i="4"/>
  <c r="AS13" i="4"/>
  <c r="AL13" i="4"/>
  <c r="AE13" i="4"/>
  <c r="X13" i="4"/>
  <c r="Q13" i="4"/>
  <c r="J13" i="4"/>
  <c r="C13" i="4"/>
  <c r="DK12" i="4"/>
  <c r="DK17" i="4" s="1"/>
  <c r="DK18" i="4" s="1"/>
  <c r="DD12" i="4"/>
  <c r="CW12" i="4"/>
  <c r="CP12" i="4"/>
  <c r="CI12" i="4"/>
  <c r="CI17" i="4" s="1"/>
  <c r="CI18" i="4" s="1"/>
  <c r="CB12" i="4"/>
  <c r="BU12" i="4"/>
  <c r="BN12" i="4"/>
  <c r="BG12" i="4"/>
  <c r="BG17" i="4" s="1"/>
  <c r="BG18" i="4" s="1"/>
  <c r="AZ12" i="4"/>
  <c r="AS12" i="4"/>
  <c r="AL12" i="4"/>
  <c r="AE12" i="4"/>
  <c r="AE17" i="4" s="1"/>
  <c r="AE18" i="4" s="1"/>
  <c r="X12" i="4"/>
  <c r="Q12" i="4"/>
  <c r="J12" i="4"/>
  <c r="C12" i="4"/>
  <c r="C17" i="4" s="1"/>
  <c r="C18" i="4" s="1"/>
  <c r="A11" i="4"/>
  <c r="AS6" i="4"/>
  <c r="AZ6" i="4" s="1"/>
  <c r="Q6" i="4"/>
  <c r="X6" i="4" s="1"/>
  <c r="AE6" i="4" s="1"/>
  <c r="AL6" i="4" s="1"/>
  <c r="J6" i="4"/>
  <c r="B3" i="4"/>
  <c r="B2" i="4"/>
  <c r="B1" i="4"/>
  <c r="AF26" i="8"/>
  <c r="AB26" i="8"/>
  <c r="AM25" i="8"/>
  <c r="AL25" i="8"/>
  <c r="AK25" i="8"/>
  <c r="AJ25" i="8"/>
  <c r="AI25" i="8"/>
  <c r="AH25" i="8"/>
  <c r="AG25" i="8" s="1"/>
  <c r="AF25" i="8"/>
  <c r="AE25" i="8"/>
  <c r="AD25" i="8"/>
  <c r="AC25" i="8"/>
  <c r="AB25" i="8"/>
  <c r="AA25" i="8"/>
  <c r="Z25" i="8" s="1"/>
  <c r="Y25" i="8"/>
  <c r="X25" i="8"/>
  <c r="W25" i="8"/>
  <c r="V25" i="8"/>
  <c r="U25" i="8"/>
  <c r="T25" i="8"/>
  <c r="S25" i="8"/>
  <c r="R25" i="8"/>
  <c r="Q25" i="8"/>
  <c r="P25" i="8"/>
  <c r="O25" i="8"/>
  <c r="L25" i="8" s="1"/>
  <c r="N25" i="8"/>
  <c r="M25" i="8"/>
  <c r="K25" i="8"/>
  <c r="J25" i="8"/>
  <c r="I25" i="8"/>
  <c r="H25" i="8"/>
  <c r="G25" i="8"/>
  <c r="F25" i="8"/>
  <c r="E25" i="8" s="1"/>
  <c r="AM24" i="8"/>
  <c r="AL24" i="8"/>
  <c r="AK24" i="8"/>
  <c r="AJ24" i="8"/>
  <c r="AI24" i="8"/>
  <c r="AH24" i="8"/>
  <c r="AG24" i="8" s="1"/>
  <c r="AF24" i="8"/>
  <c r="AE24" i="8"/>
  <c r="AD24" i="8"/>
  <c r="AC24" i="8"/>
  <c r="AB24" i="8"/>
  <c r="AA24" i="8"/>
  <c r="Z24" i="8"/>
  <c r="Y24" i="8"/>
  <c r="X24" i="8"/>
  <c r="W24" i="8"/>
  <c r="V24" i="8"/>
  <c r="S24" i="8" s="1"/>
  <c r="U24" i="8"/>
  <c r="T24" i="8"/>
  <c r="R24" i="8"/>
  <c r="Q24" i="8"/>
  <c r="P24" i="8"/>
  <c r="O24" i="8"/>
  <c r="N24" i="8"/>
  <c r="M24" i="8"/>
  <c r="K24" i="8"/>
  <c r="J24" i="8"/>
  <c r="I24" i="8"/>
  <c r="H24" i="8"/>
  <c r="G24" i="8"/>
  <c r="F24" i="8"/>
  <c r="E24" i="8" s="1"/>
  <c r="AM23" i="8"/>
  <c r="AL23" i="8"/>
  <c r="AK23" i="8"/>
  <c r="AJ23" i="8"/>
  <c r="AI23" i="8"/>
  <c r="AH23" i="8"/>
  <c r="AG23" i="8"/>
  <c r="AF23" i="8"/>
  <c r="AE23" i="8"/>
  <c r="AD23" i="8"/>
  <c r="AC23" i="8"/>
  <c r="Z23" i="8" s="1"/>
  <c r="AB23" i="8"/>
  <c r="AA23" i="8"/>
  <c r="Y23" i="8"/>
  <c r="X23" i="8"/>
  <c r="W23" i="8"/>
  <c r="V23" i="8"/>
  <c r="U23" i="8"/>
  <c r="T23" i="8"/>
  <c r="R23" i="8"/>
  <c r="Q23" i="8"/>
  <c r="P23" i="8"/>
  <c r="O23" i="8"/>
  <c r="N23" i="8"/>
  <c r="M23" i="8"/>
  <c r="L23" i="8" s="1"/>
  <c r="K23" i="8"/>
  <c r="J23" i="8"/>
  <c r="I23" i="8"/>
  <c r="H23" i="8"/>
  <c r="G23" i="8"/>
  <c r="F23" i="8"/>
  <c r="E23" i="8"/>
  <c r="AM22" i="8"/>
  <c r="AM26" i="8" s="1"/>
  <c r="AL22" i="8"/>
  <c r="AL26" i="8" s="1"/>
  <c r="AK22" i="8"/>
  <c r="AK26" i="8" s="1"/>
  <c r="AJ22" i="8"/>
  <c r="AG22" i="8" s="1"/>
  <c r="AG26" i="8" s="1"/>
  <c r="AI22" i="8"/>
  <c r="AI26" i="8" s="1"/>
  <c r="AH22" i="8"/>
  <c r="AH26" i="8" s="1"/>
  <c r="AF22" i="8"/>
  <c r="AE22" i="8"/>
  <c r="AE26" i="8" s="1"/>
  <c r="AD22" i="8"/>
  <c r="AD26" i="8" s="1"/>
  <c r="AC22" i="8"/>
  <c r="AC26" i="8" s="1"/>
  <c r="AB22" i="8"/>
  <c r="AA22" i="8"/>
  <c r="AA26" i="8" s="1"/>
  <c r="Y22" i="8"/>
  <c r="Y26" i="8" s="1"/>
  <c r="X22" i="8"/>
  <c r="X26" i="8" s="1"/>
  <c r="W22" i="8"/>
  <c r="V22" i="8"/>
  <c r="V26" i="8" s="1"/>
  <c r="U22" i="8"/>
  <c r="U26" i="8" s="1"/>
  <c r="T22" i="8"/>
  <c r="S22" i="8" s="1"/>
  <c r="R22" i="8"/>
  <c r="Q22" i="8"/>
  <c r="P22" i="8"/>
  <c r="P26" i="8" s="1"/>
  <c r="O22" i="8"/>
  <c r="N22" i="8"/>
  <c r="M22" i="8"/>
  <c r="L22" i="8"/>
  <c r="K22" i="8"/>
  <c r="J22" i="8"/>
  <c r="I22" i="8"/>
  <c r="I26" i="8" s="1"/>
  <c r="H22" i="8"/>
  <c r="E22" i="8" s="1"/>
  <c r="E26" i="8" s="1"/>
  <c r="G22" i="8"/>
  <c r="F22" i="8"/>
  <c r="AM20" i="8"/>
  <c r="AJ20" i="8"/>
  <c r="AI20" i="8"/>
  <c r="AF20" i="8"/>
  <c r="AE20" i="8"/>
  <c r="AB20" i="8"/>
  <c r="AA20" i="8"/>
  <c r="X20" i="8"/>
  <c r="W20" i="8"/>
  <c r="T20" i="8"/>
  <c r="P20" i="8"/>
  <c r="O20" i="8"/>
  <c r="K20" i="8"/>
  <c r="H20" i="8"/>
  <c r="G20" i="8"/>
  <c r="AM19" i="8"/>
  <c r="AL19" i="8"/>
  <c r="AK19" i="8"/>
  <c r="AJ19" i="8"/>
  <c r="AI19" i="8"/>
  <c r="AH19" i="8"/>
  <c r="AG19" i="8" s="1"/>
  <c r="AF19" i="8"/>
  <c r="AE19" i="8"/>
  <c r="AD19" i="8"/>
  <c r="Z19" i="8" s="1"/>
  <c r="AC19" i="8"/>
  <c r="AB19" i="8"/>
  <c r="AA19" i="8"/>
  <c r="Y19" i="8"/>
  <c r="X19" i="8"/>
  <c r="W19" i="8"/>
  <c r="V19" i="8"/>
  <c r="S19" i="8" s="1"/>
  <c r="U19" i="8"/>
  <c r="T19" i="8"/>
  <c r="R19" i="8"/>
  <c r="Q19" i="8"/>
  <c r="P19" i="8"/>
  <c r="O19" i="8"/>
  <c r="N19" i="8"/>
  <c r="M19" i="8"/>
  <c r="L19" i="8" s="1"/>
  <c r="K19" i="8"/>
  <c r="J19" i="8"/>
  <c r="I19" i="8"/>
  <c r="H19" i="8"/>
  <c r="G19" i="8"/>
  <c r="F19" i="8"/>
  <c r="E19" i="8" s="1"/>
  <c r="AM18" i="8"/>
  <c r="AL18" i="8"/>
  <c r="AK18" i="8"/>
  <c r="AK20" i="8" s="1"/>
  <c r="AJ18" i="8"/>
  <c r="AI18" i="8"/>
  <c r="AH18" i="8"/>
  <c r="AG18" i="8"/>
  <c r="AG20" i="8" s="1"/>
  <c r="AF18" i="8"/>
  <c r="AE18" i="8"/>
  <c r="AD18" i="8"/>
  <c r="AD20" i="8" s="1"/>
  <c r="AC18" i="8"/>
  <c r="AB18" i="8"/>
  <c r="AA18" i="8"/>
  <c r="Y18" i="8"/>
  <c r="Y20" i="8" s="1"/>
  <c r="X18" i="8"/>
  <c r="W18" i="8"/>
  <c r="V18" i="8"/>
  <c r="U18" i="8"/>
  <c r="U20" i="8" s="1"/>
  <c r="T18" i="8"/>
  <c r="S18" i="8" s="1"/>
  <c r="S20" i="8" s="1"/>
  <c r="R18" i="8"/>
  <c r="R20" i="8" s="1"/>
  <c r="Q18" i="8"/>
  <c r="Q20" i="8" s="1"/>
  <c r="P18" i="8"/>
  <c r="O18" i="8"/>
  <c r="N18" i="8"/>
  <c r="N20" i="8" s="1"/>
  <c r="M18" i="8"/>
  <c r="K18" i="8"/>
  <c r="J18" i="8"/>
  <c r="J20" i="8" s="1"/>
  <c r="I18" i="8"/>
  <c r="I20" i="8" s="1"/>
  <c r="H18" i="8"/>
  <c r="G18" i="8"/>
  <c r="F18" i="8"/>
  <c r="F20" i="8" s="1"/>
  <c r="E18" i="8"/>
  <c r="E20" i="8" s="1"/>
  <c r="AF16" i="8"/>
  <c r="AB16" i="8"/>
  <c r="AM15" i="8"/>
  <c r="AL15" i="8"/>
  <c r="AK15" i="8"/>
  <c r="AJ15" i="8"/>
  <c r="AI15" i="8"/>
  <c r="AH15" i="8"/>
  <c r="AG15" i="8" s="1"/>
  <c r="AF15" i="8"/>
  <c r="AE15" i="8"/>
  <c r="AD15" i="8"/>
  <c r="AC15" i="8"/>
  <c r="AB15" i="8"/>
  <c r="AA15" i="8"/>
  <c r="Z15" i="8" s="1"/>
  <c r="Y15" i="8"/>
  <c r="X15" i="8"/>
  <c r="W15" i="8"/>
  <c r="S15" i="8" s="1"/>
  <c r="V15" i="8"/>
  <c r="U15" i="8"/>
  <c r="T15" i="8"/>
  <c r="R15" i="8"/>
  <c r="Q15" i="8"/>
  <c r="P15" i="8"/>
  <c r="O15" i="8"/>
  <c r="L15" i="8" s="1"/>
  <c r="N15" i="8"/>
  <c r="M15" i="8"/>
  <c r="K15" i="8"/>
  <c r="J15" i="8"/>
  <c r="I15" i="8"/>
  <c r="H15" i="8"/>
  <c r="G15" i="8"/>
  <c r="F15" i="8"/>
  <c r="E15" i="8" s="1"/>
  <c r="AM14" i="8"/>
  <c r="AL14" i="8"/>
  <c r="AK14" i="8"/>
  <c r="AJ14" i="8"/>
  <c r="AI14" i="8"/>
  <c r="AH14" i="8"/>
  <c r="AG14" i="8" s="1"/>
  <c r="AF14" i="8"/>
  <c r="AE14" i="8"/>
  <c r="AD14" i="8"/>
  <c r="AC14" i="8"/>
  <c r="AB14" i="8"/>
  <c r="AA14" i="8"/>
  <c r="Z14" i="8"/>
  <c r="Y14" i="8"/>
  <c r="X14" i="8"/>
  <c r="W14" i="8"/>
  <c r="V14" i="8"/>
  <c r="S14" i="8" s="1"/>
  <c r="U14" i="8"/>
  <c r="T14" i="8"/>
  <c r="R14" i="8"/>
  <c r="Q14" i="8"/>
  <c r="P14" i="8"/>
  <c r="O14" i="8"/>
  <c r="N14" i="8"/>
  <c r="M14" i="8"/>
  <c r="K14" i="8"/>
  <c r="J14" i="8"/>
  <c r="I14" i="8"/>
  <c r="H14" i="8"/>
  <c r="G14" i="8"/>
  <c r="F14" i="8"/>
  <c r="E14" i="8" s="1"/>
  <c r="AM13" i="8"/>
  <c r="AL13" i="8"/>
  <c r="AK13" i="8"/>
  <c r="AJ13" i="8"/>
  <c r="AI13" i="8"/>
  <c r="AH13" i="8"/>
  <c r="AG13" i="8"/>
  <c r="AF13" i="8"/>
  <c r="AE13" i="8"/>
  <c r="AD13" i="8"/>
  <c r="AC13" i="8"/>
  <c r="Z13" i="8" s="1"/>
  <c r="AB13" i="8"/>
  <c r="AA13" i="8"/>
  <c r="Y13" i="8"/>
  <c r="X13" i="8"/>
  <c r="W13" i="8"/>
  <c r="V13" i="8"/>
  <c r="U13" i="8"/>
  <c r="T13" i="8"/>
  <c r="R13" i="8"/>
  <c r="Q13" i="8"/>
  <c r="P13" i="8"/>
  <c r="O13" i="8"/>
  <c r="N13" i="8"/>
  <c r="M13" i="8"/>
  <c r="L13" i="8" s="1"/>
  <c r="K13" i="8"/>
  <c r="J13" i="8"/>
  <c r="I13" i="8"/>
  <c r="H13" i="8"/>
  <c r="G13" i="8"/>
  <c r="F13" i="8"/>
  <c r="E13" i="8"/>
  <c r="AM12" i="8"/>
  <c r="AL12" i="8"/>
  <c r="AK12" i="8"/>
  <c r="AK16" i="8" s="1"/>
  <c r="AJ12" i="8"/>
  <c r="AG12" i="8" s="1"/>
  <c r="AI12" i="8"/>
  <c r="AH12" i="8"/>
  <c r="AF12" i="8"/>
  <c r="AE12" i="8"/>
  <c r="AD12" i="8"/>
  <c r="AC12" i="8"/>
  <c r="AC16" i="8" s="1"/>
  <c r="AB12" i="8"/>
  <c r="Z12" i="8" s="1"/>
  <c r="AA12" i="8"/>
  <c r="Y12" i="8"/>
  <c r="Y16" i="8" s="1"/>
  <c r="X12" i="8"/>
  <c r="X16" i="8" s="1"/>
  <c r="W12" i="8"/>
  <c r="V12" i="8"/>
  <c r="U12" i="8"/>
  <c r="U16" i="8" s="1"/>
  <c r="T12" i="8"/>
  <c r="S12" i="8" s="1"/>
  <c r="R12" i="8"/>
  <c r="Q12" i="8"/>
  <c r="P12" i="8"/>
  <c r="L12" i="8" s="1"/>
  <c r="O12" i="8"/>
  <c r="N12" i="8"/>
  <c r="M12" i="8"/>
  <c r="K12" i="8"/>
  <c r="J12" i="8"/>
  <c r="I12" i="8"/>
  <c r="I16" i="8" s="1"/>
  <c r="H12" i="8"/>
  <c r="E12" i="8" s="1"/>
  <c r="G12" i="8"/>
  <c r="F12" i="8"/>
  <c r="AM11" i="8"/>
  <c r="AM16" i="8" s="1"/>
  <c r="AL11" i="8"/>
  <c r="AL16" i="8" s="1"/>
  <c r="AK11" i="8"/>
  <c r="AJ11" i="8"/>
  <c r="AI11" i="8"/>
  <c r="AH11" i="8"/>
  <c r="AH16" i="8" s="1"/>
  <c r="AF11" i="8"/>
  <c r="AE11" i="8"/>
  <c r="AD11" i="8"/>
  <c r="AD16" i="8" s="1"/>
  <c r="AC11" i="8"/>
  <c r="AB11" i="8"/>
  <c r="AA11" i="8"/>
  <c r="Y11" i="8"/>
  <c r="X11" i="8"/>
  <c r="W11" i="8"/>
  <c r="V11" i="8"/>
  <c r="U11" i="8"/>
  <c r="T11" i="8"/>
  <c r="S11" i="8"/>
  <c r="R11" i="8"/>
  <c r="Q11" i="8"/>
  <c r="P11" i="8"/>
  <c r="O11" i="8"/>
  <c r="N11" i="8"/>
  <c r="M11" i="8"/>
  <c r="K11" i="8"/>
  <c r="K16" i="8" s="1"/>
  <c r="J11" i="8"/>
  <c r="I11" i="8"/>
  <c r="H11" i="8"/>
  <c r="G11" i="8"/>
  <c r="F11" i="8"/>
  <c r="B3" i="8"/>
  <c r="B2" i="8"/>
  <c r="B1" i="8"/>
  <c r="AA51" i="3"/>
  <c r="G51" i="3"/>
  <c r="C51" i="3"/>
  <c r="AK50" i="3"/>
  <c r="AJ50" i="3"/>
  <c r="AI50" i="3"/>
  <c r="AH50" i="3"/>
  <c r="AE50" i="3" s="1"/>
  <c r="AG50" i="3"/>
  <c r="AF50" i="3"/>
  <c r="AD50" i="3"/>
  <c r="AC50" i="3"/>
  <c r="AB50" i="3"/>
  <c r="AA50" i="3"/>
  <c r="Z50" i="3"/>
  <c r="X50" i="3" s="1"/>
  <c r="Y50" i="3"/>
  <c r="W50" i="3"/>
  <c r="V50" i="3"/>
  <c r="U50" i="3"/>
  <c r="T50" i="3"/>
  <c r="S50" i="3"/>
  <c r="R50" i="3"/>
  <c r="Q50" i="3" s="1"/>
  <c r="P50" i="3"/>
  <c r="O50" i="3"/>
  <c r="N50" i="3"/>
  <c r="M50" i="3"/>
  <c r="L50" i="3"/>
  <c r="K50" i="3"/>
  <c r="J50" i="3"/>
  <c r="I50" i="3"/>
  <c r="H50" i="3"/>
  <c r="G50" i="3"/>
  <c r="F50" i="3"/>
  <c r="C50" i="3" s="1"/>
  <c r="E50" i="3"/>
  <c r="D50" i="3"/>
  <c r="AK49" i="3"/>
  <c r="AJ49" i="3"/>
  <c r="AI49" i="3"/>
  <c r="AH49" i="3"/>
  <c r="AG49" i="3"/>
  <c r="AE49" i="3" s="1"/>
  <c r="AF49" i="3"/>
  <c r="AD49" i="3"/>
  <c r="AC49" i="3"/>
  <c r="AB49" i="3"/>
  <c r="AA49" i="3"/>
  <c r="Z49" i="3"/>
  <c r="Y49" i="3"/>
  <c r="X49" i="3" s="1"/>
  <c r="W49" i="3"/>
  <c r="V49" i="3"/>
  <c r="U49" i="3"/>
  <c r="T49" i="3"/>
  <c r="S49" i="3"/>
  <c r="R49" i="3"/>
  <c r="Q49" i="3"/>
  <c r="P49" i="3"/>
  <c r="O49" i="3"/>
  <c r="N49" i="3"/>
  <c r="M49" i="3"/>
  <c r="J49" i="3" s="1"/>
  <c r="L49" i="3"/>
  <c r="K49" i="3"/>
  <c r="I49" i="3"/>
  <c r="H49" i="3"/>
  <c r="G49" i="3"/>
  <c r="F49" i="3"/>
  <c r="E49" i="3"/>
  <c r="C49" i="3" s="1"/>
  <c r="D49" i="3"/>
  <c r="AK48" i="3"/>
  <c r="AJ48" i="3"/>
  <c r="AI48" i="3"/>
  <c r="AH48" i="3"/>
  <c r="AG48" i="3"/>
  <c r="AF48" i="3"/>
  <c r="AE48" i="3" s="1"/>
  <c r="AD48" i="3"/>
  <c r="AC48" i="3"/>
  <c r="AB48" i="3"/>
  <c r="AA48" i="3"/>
  <c r="Z48" i="3"/>
  <c r="Y48" i="3"/>
  <c r="X48" i="3"/>
  <c r="W48" i="3"/>
  <c r="V48" i="3"/>
  <c r="U48" i="3"/>
  <c r="T48" i="3"/>
  <c r="Q48" i="3" s="1"/>
  <c r="S48" i="3"/>
  <c r="R48" i="3"/>
  <c r="P48" i="3"/>
  <c r="O48" i="3"/>
  <c r="N48" i="3"/>
  <c r="M48" i="3"/>
  <c r="L48" i="3"/>
  <c r="J48" i="3" s="1"/>
  <c r="K48" i="3"/>
  <c r="I48" i="3"/>
  <c r="H48" i="3"/>
  <c r="G48" i="3"/>
  <c r="F48" i="3"/>
  <c r="E48" i="3"/>
  <c r="D48" i="3"/>
  <c r="C48" i="3" s="1"/>
  <c r="AK47" i="3"/>
  <c r="AK51" i="3" s="1"/>
  <c r="AJ47" i="3"/>
  <c r="AJ51" i="3" s="1"/>
  <c r="AI47" i="3"/>
  <c r="AI51" i="3" s="1"/>
  <c r="AH47" i="3"/>
  <c r="AG47" i="3"/>
  <c r="AG51" i="3" s="1"/>
  <c r="AF47" i="3"/>
  <c r="AF51" i="3" s="1"/>
  <c r="AE47" i="3"/>
  <c r="AE51" i="3" s="1"/>
  <c r="AD47" i="3"/>
  <c r="AC47" i="3"/>
  <c r="AB47" i="3"/>
  <c r="AB51" i="3" s="1"/>
  <c r="AA47" i="3"/>
  <c r="X47" i="3" s="1"/>
  <c r="Z47" i="3"/>
  <c r="Y47" i="3"/>
  <c r="W47" i="3"/>
  <c r="W51" i="3" s="1"/>
  <c r="V47" i="3"/>
  <c r="U47" i="3"/>
  <c r="T47" i="3"/>
  <c r="S47" i="3"/>
  <c r="Q47" i="3" s="1"/>
  <c r="Q51" i="3" s="1"/>
  <c r="R47" i="3"/>
  <c r="P47" i="3"/>
  <c r="O47" i="3"/>
  <c r="O51" i="3" s="1"/>
  <c r="N47" i="3"/>
  <c r="N51" i="3" s="1"/>
  <c r="M47" i="3"/>
  <c r="L47" i="3"/>
  <c r="K47" i="3"/>
  <c r="J47" i="3" s="1"/>
  <c r="J51" i="3" s="1"/>
  <c r="I47" i="3"/>
  <c r="I51" i="3" s="1"/>
  <c r="H47" i="3"/>
  <c r="H51" i="3" s="1"/>
  <c r="G47" i="3"/>
  <c r="F47" i="3"/>
  <c r="F51" i="3" s="1"/>
  <c r="E47" i="3"/>
  <c r="E51" i="3" s="1"/>
  <c r="D47" i="3"/>
  <c r="D51" i="3" s="1"/>
  <c r="C47" i="3"/>
  <c r="AI45" i="3"/>
  <c r="AH45" i="3"/>
  <c r="AD45" i="3"/>
  <c r="AA45" i="3"/>
  <c r="Z45" i="3"/>
  <c r="W45" i="3"/>
  <c r="V45" i="3"/>
  <c r="S45" i="3"/>
  <c r="R45" i="3"/>
  <c r="O45" i="3"/>
  <c r="N45" i="3"/>
  <c r="K45" i="3"/>
  <c r="G45" i="3"/>
  <c r="F45" i="3"/>
  <c r="AK44" i="3"/>
  <c r="AJ44" i="3"/>
  <c r="AI44" i="3"/>
  <c r="AH44" i="3"/>
  <c r="AG44" i="3"/>
  <c r="AE44" i="3" s="1"/>
  <c r="AF44" i="3"/>
  <c r="AD44" i="3"/>
  <c r="AC44" i="3"/>
  <c r="AB44" i="3"/>
  <c r="AA44" i="3"/>
  <c r="Z44" i="3"/>
  <c r="Y44" i="3"/>
  <c r="X44" i="3" s="1"/>
  <c r="W44" i="3"/>
  <c r="V44" i="3"/>
  <c r="U44" i="3"/>
  <c r="T44" i="3"/>
  <c r="S44" i="3"/>
  <c r="R44" i="3"/>
  <c r="Q44" i="3"/>
  <c r="P44" i="3"/>
  <c r="O44" i="3"/>
  <c r="N44" i="3"/>
  <c r="M44" i="3"/>
  <c r="J44" i="3" s="1"/>
  <c r="L44" i="3"/>
  <c r="K44" i="3"/>
  <c r="I44" i="3"/>
  <c r="H44" i="3"/>
  <c r="G44" i="3"/>
  <c r="F44" i="3"/>
  <c r="E44" i="3"/>
  <c r="C44" i="3" s="1"/>
  <c r="D44" i="3"/>
  <c r="AK43" i="3"/>
  <c r="AK45" i="3" s="1"/>
  <c r="AJ43" i="3"/>
  <c r="AJ45" i="3" s="1"/>
  <c r="AI43" i="3"/>
  <c r="AH43" i="3"/>
  <c r="AG43" i="3"/>
  <c r="AG45" i="3" s="1"/>
  <c r="AF43" i="3"/>
  <c r="AD43" i="3"/>
  <c r="AC43" i="3"/>
  <c r="AC45" i="3" s="1"/>
  <c r="AB43" i="3"/>
  <c r="AB45" i="3" s="1"/>
  <c r="AA43" i="3"/>
  <c r="Z43" i="3"/>
  <c r="Y43" i="3"/>
  <c r="Y45" i="3" s="1"/>
  <c r="X43" i="3"/>
  <c r="X45" i="3" s="1"/>
  <c r="W43" i="3"/>
  <c r="V43" i="3"/>
  <c r="U43" i="3"/>
  <c r="U45" i="3" s="1"/>
  <c r="T43" i="3"/>
  <c r="S43" i="3"/>
  <c r="R43" i="3"/>
  <c r="P43" i="3"/>
  <c r="P45" i="3" s="1"/>
  <c r="O43" i="3"/>
  <c r="N43" i="3"/>
  <c r="M43" i="3"/>
  <c r="L43" i="3"/>
  <c r="K43" i="3"/>
  <c r="I43" i="3"/>
  <c r="H43" i="3"/>
  <c r="H45" i="3" s="1"/>
  <c r="G43" i="3"/>
  <c r="F43" i="3"/>
  <c r="E43" i="3"/>
  <c r="D43" i="3"/>
  <c r="S41" i="3"/>
  <c r="O41" i="3"/>
  <c r="G41" i="3"/>
  <c r="AK40" i="3"/>
  <c r="AJ40" i="3"/>
  <c r="AI40" i="3"/>
  <c r="AH40" i="3"/>
  <c r="AE40" i="3" s="1"/>
  <c r="AG40" i="3"/>
  <c r="AF40" i="3"/>
  <c r="AD40" i="3"/>
  <c r="AC40" i="3"/>
  <c r="AB40" i="3"/>
  <c r="AA40" i="3"/>
  <c r="Z40" i="3"/>
  <c r="X40" i="3" s="1"/>
  <c r="Y40" i="3"/>
  <c r="W40" i="3"/>
  <c r="V40" i="3"/>
  <c r="U40" i="3"/>
  <c r="T40" i="3"/>
  <c r="S40" i="3"/>
  <c r="R40" i="3"/>
  <c r="Q40" i="3" s="1"/>
  <c r="P40" i="3"/>
  <c r="O40" i="3"/>
  <c r="N40" i="3"/>
  <c r="M40" i="3"/>
  <c r="L40" i="3"/>
  <c r="K40" i="3"/>
  <c r="J40" i="3"/>
  <c r="I40" i="3"/>
  <c r="H40" i="3"/>
  <c r="G40" i="3"/>
  <c r="F40" i="3"/>
  <c r="C40" i="3" s="1"/>
  <c r="E40" i="3"/>
  <c r="D40" i="3"/>
  <c r="AK39" i="3"/>
  <c r="AJ39" i="3"/>
  <c r="AI39" i="3"/>
  <c r="AH39" i="3"/>
  <c r="AG39" i="3"/>
  <c r="AF39" i="3"/>
  <c r="AD39" i="3"/>
  <c r="AC39" i="3"/>
  <c r="AB39" i="3"/>
  <c r="AA39" i="3"/>
  <c r="Z39" i="3"/>
  <c r="Y39" i="3"/>
  <c r="X39" i="3" s="1"/>
  <c r="W39" i="3"/>
  <c r="V39" i="3"/>
  <c r="U39" i="3"/>
  <c r="T39" i="3"/>
  <c r="S39" i="3"/>
  <c r="R39" i="3"/>
  <c r="Q39" i="3"/>
  <c r="P39" i="3"/>
  <c r="O39" i="3"/>
  <c r="N39" i="3"/>
  <c r="M39" i="3"/>
  <c r="J39" i="3" s="1"/>
  <c r="L39" i="3"/>
  <c r="K39" i="3"/>
  <c r="I39" i="3"/>
  <c r="H39" i="3"/>
  <c r="G39" i="3"/>
  <c r="F39" i="3"/>
  <c r="E39" i="3"/>
  <c r="C39" i="3" s="1"/>
  <c r="D39" i="3"/>
  <c r="AK38" i="3"/>
  <c r="AJ38" i="3"/>
  <c r="AI38" i="3"/>
  <c r="AH38" i="3"/>
  <c r="AG38" i="3"/>
  <c r="AF38" i="3"/>
  <c r="AD38" i="3"/>
  <c r="AC38" i="3"/>
  <c r="AB38" i="3"/>
  <c r="AA38" i="3"/>
  <c r="Z38" i="3"/>
  <c r="Y38" i="3"/>
  <c r="X38" i="3"/>
  <c r="W38" i="3"/>
  <c r="V38" i="3"/>
  <c r="U38" i="3"/>
  <c r="T38" i="3"/>
  <c r="Q38" i="3" s="1"/>
  <c r="S38" i="3"/>
  <c r="R38" i="3"/>
  <c r="P38" i="3"/>
  <c r="O38" i="3"/>
  <c r="N38" i="3"/>
  <c r="M38" i="3"/>
  <c r="L38" i="3"/>
  <c r="J38" i="3" s="1"/>
  <c r="K38" i="3"/>
  <c r="I38" i="3"/>
  <c r="H38" i="3"/>
  <c r="G38" i="3"/>
  <c r="F38" i="3"/>
  <c r="E38" i="3"/>
  <c r="D38" i="3"/>
  <c r="C38" i="3" s="1"/>
  <c r="AK37" i="3"/>
  <c r="AJ37" i="3"/>
  <c r="AI37" i="3"/>
  <c r="AE37" i="3" s="1"/>
  <c r="AH37" i="3"/>
  <c r="AG37" i="3"/>
  <c r="AF37" i="3"/>
  <c r="AD37" i="3"/>
  <c r="AC37" i="3"/>
  <c r="AB37" i="3"/>
  <c r="AB41" i="3" s="1"/>
  <c r="AA37" i="3"/>
  <c r="X37" i="3" s="1"/>
  <c r="Z37" i="3"/>
  <c r="Y37" i="3"/>
  <c r="W37" i="3"/>
  <c r="W41" i="3" s="1"/>
  <c r="V37" i="3"/>
  <c r="U37" i="3"/>
  <c r="T37" i="3"/>
  <c r="S37" i="3"/>
  <c r="Q37" i="3" s="1"/>
  <c r="R37" i="3"/>
  <c r="P37" i="3"/>
  <c r="P41" i="3" s="1"/>
  <c r="O37" i="3"/>
  <c r="N37" i="3"/>
  <c r="M37" i="3"/>
  <c r="L37" i="3"/>
  <c r="L41" i="3" s="1"/>
  <c r="K37" i="3"/>
  <c r="J37" i="3" s="1"/>
  <c r="I37" i="3"/>
  <c r="H37" i="3"/>
  <c r="H41" i="3" s="1"/>
  <c r="G37" i="3"/>
  <c r="F37" i="3"/>
  <c r="E37" i="3"/>
  <c r="D37" i="3"/>
  <c r="D41" i="3" s="1"/>
  <c r="C37" i="3"/>
  <c r="AK36" i="3"/>
  <c r="AJ36" i="3"/>
  <c r="AI36" i="3"/>
  <c r="AH36" i="3"/>
  <c r="AG36" i="3"/>
  <c r="AF36" i="3"/>
  <c r="AD36" i="3"/>
  <c r="AD41" i="3" s="1"/>
  <c r="AC36" i="3"/>
  <c r="AB36" i="3"/>
  <c r="AA36" i="3"/>
  <c r="Z36" i="3"/>
  <c r="Y36" i="3"/>
  <c r="W36" i="3"/>
  <c r="V36" i="3"/>
  <c r="V41" i="3" s="1"/>
  <c r="U36" i="3"/>
  <c r="U41" i="3" s="1"/>
  <c r="T36" i="3"/>
  <c r="S36" i="3"/>
  <c r="R36" i="3"/>
  <c r="P36" i="3"/>
  <c r="O36" i="3"/>
  <c r="N36" i="3"/>
  <c r="M36" i="3"/>
  <c r="M41" i="3" s="1"/>
  <c r="L36" i="3"/>
  <c r="K36" i="3"/>
  <c r="J36" i="3"/>
  <c r="I36" i="3"/>
  <c r="I41" i="3" s="1"/>
  <c r="H36" i="3"/>
  <c r="G36" i="3"/>
  <c r="F36" i="3"/>
  <c r="E36" i="3"/>
  <c r="E41" i="3" s="1"/>
  <c r="D36" i="3"/>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I28" i="3"/>
  <c r="H28" i="3"/>
  <c r="G28" i="3"/>
  <c r="F28" i="3"/>
  <c r="E28" i="3"/>
  <c r="D28" i="3"/>
  <c r="A28" i="3"/>
  <c r="AS27" i="3"/>
  <c r="AL27" i="3"/>
  <c r="AE27" i="3"/>
  <c r="AE28" i="3" s="1"/>
  <c r="X27" i="3"/>
  <c r="Q27" i="3"/>
  <c r="J27" i="3"/>
  <c r="C27" i="3"/>
  <c r="C28" i="3" s="1"/>
  <c r="AS26" i="3"/>
  <c r="AL26" i="3"/>
  <c r="AE26" i="3"/>
  <c r="X26" i="3"/>
  <c r="Q26" i="3"/>
  <c r="J26" i="3"/>
  <c r="C26" i="3"/>
  <c r="AS25" i="3"/>
  <c r="AL25" i="3"/>
  <c r="AE25" i="3"/>
  <c r="X25" i="3"/>
  <c r="Q25" i="3"/>
  <c r="J25" i="3"/>
  <c r="C25" i="3"/>
  <c r="AS24" i="3"/>
  <c r="AL24" i="3"/>
  <c r="AL28" i="3" s="1"/>
  <c r="AE24" i="3"/>
  <c r="X24" i="3"/>
  <c r="Q24" i="3"/>
  <c r="J24" i="3"/>
  <c r="J28" i="3" s="1"/>
  <c r="C24" i="3"/>
  <c r="AY22" i="3"/>
  <c r="AX22" i="3"/>
  <c r="AW22" i="3"/>
  <c r="AV22" i="3"/>
  <c r="AU22" i="3"/>
  <c r="AT22" i="3"/>
  <c r="AS22" i="3"/>
  <c r="AR22" i="3"/>
  <c r="AQ22" i="3"/>
  <c r="AP22" i="3"/>
  <c r="AO22" i="3"/>
  <c r="AN22" i="3"/>
  <c r="AM22" i="3"/>
  <c r="AK22" i="3"/>
  <c r="AJ22" i="3"/>
  <c r="AI22" i="3"/>
  <c r="AH22" i="3"/>
  <c r="AG22" i="3"/>
  <c r="AF22" i="3"/>
  <c r="AD22" i="3"/>
  <c r="AC22" i="3"/>
  <c r="AB22" i="3"/>
  <c r="AA22" i="3"/>
  <c r="Z22" i="3"/>
  <c r="Y22" i="3"/>
  <c r="W22" i="3"/>
  <c r="V22" i="3"/>
  <c r="U22" i="3"/>
  <c r="T22" i="3"/>
  <c r="S22" i="3"/>
  <c r="R22" i="3"/>
  <c r="Q22" i="3"/>
  <c r="P22" i="3"/>
  <c r="O22" i="3"/>
  <c r="N22" i="3"/>
  <c r="M22" i="3"/>
  <c r="L22" i="3"/>
  <c r="K22" i="3"/>
  <c r="I22" i="3"/>
  <c r="H22" i="3"/>
  <c r="G22" i="3"/>
  <c r="F22" i="3"/>
  <c r="E22" i="3"/>
  <c r="D22" i="3"/>
  <c r="AS21" i="3"/>
  <c r="AL21" i="3"/>
  <c r="AE21" i="3"/>
  <c r="X21" i="3"/>
  <c r="Q21" i="3"/>
  <c r="J21" i="3"/>
  <c r="C21" i="3"/>
  <c r="AS20" i="3"/>
  <c r="AL20" i="3"/>
  <c r="AE20" i="3"/>
  <c r="AE22" i="3" s="1"/>
  <c r="X20" i="3"/>
  <c r="X22" i="3" s="1"/>
  <c r="Q20" i="3"/>
  <c r="J20" i="3"/>
  <c r="C20" i="3"/>
  <c r="C22" i="3" s="1"/>
  <c r="AY17" i="3"/>
  <c r="AX17" i="3"/>
  <c r="AW17" i="3"/>
  <c r="AV17" i="3"/>
  <c r="AU17" i="3"/>
  <c r="AT17" i="3"/>
  <c r="AR17" i="3"/>
  <c r="AQ17" i="3"/>
  <c r="AP17" i="3"/>
  <c r="AO17" i="3"/>
  <c r="AN17" i="3"/>
  <c r="AM17"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S16" i="3"/>
  <c r="AL16" i="3"/>
  <c r="AE16" i="3"/>
  <c r="X16" i="3"/>
  <c r="Q16" i="3"/>
  <c r="J16" i="3"/>
  <c r="C16" i="3"/>
  <c r="AS15" i="3"/>
  <c r="AL15" i="3"/>
  <c r="AE15" i="3"/>
  <c r="X15" i="3"/>
  <c r="Q15" i="3"/>
  <c r="J15" i="3"/>
  <c r="C15" i="3"/>
  <c r="AS14" i="3"/>
  <c r="AL14" i="3"/>
  <c r="AE14" i="3"/>
  <c r="X14" i="3"/>
  <c r="Q14" i="3"/>
  <c r="J14" i="3"/>
  <c r="C14" i="3"/>
  <c r="AS13" i="3"/>
  <c r="AL13" i="3"/>
  <c r="AE13" i="3"/>
  <c r="AE17" i="3" s="1"/>
  <c r="AE18" i="3" s="1"/>
  <c r="X13" i="3"/>
  <c r="Q13" i="3"/>
  <c r="J13" i="3"/>
  <c r="C13" i="3"/>
  <c r="C17" i="3" s="1"/>
  <c r="C18" i="3" s="1"/>
  <c r="AS12" i="3"/>
  <c r="AL12" i="3"/>
  <c r="AE12" i="3"/>
  <c r="X12" i="3"/>
  <c r="X17" i="3" s="1"/>
  <c r="X18" i="3" s="1"/>
  <c r="Q12" i="3"/>
  <c r="J12" i="3"/>
  <c r="C12" i="3"/>
  <c r="A11" i="3"/>
  <c r="AE6" i="3"/>
  <c r="X6" i="3"/>
  <c r="AS6" i="3" s="1"/>
  <c r="Q6" i="3"/>
  <c r="AL6" i="3" s="1"/>
  <c r="J6" i="3"/>
  <c r="B3" i="3"/>
  <c r="B2" i="3"/>
  <c r="B1" i="3"/>
  <c r="C13" i="14"/>
  <c r="H13" i="14" s="1"/>
  <c r="Z41" i="3" l="1"/>
  <c r="X36" i="3"/>
  <c r="X41" i="3" s="1"/>
  <c r="AI41" i="3"/>
  <c r="L45" i="3"/>
  <c r="J43" i="3"/>
  <c r="J45" i="3" s="1"/>
  <c r="Z18" i="8"/>
  <c r="Z20" i="8" s="1"/>
  <c r="AC20" i="8"/>
  <c r="AT40" i="4"/>
  <c r="AS35" i="4"/>
  <c r="AS40" i="4" s="1"/>
  <c r="BC40" i="4"/>
  <c r="Q28" i="3"/>
  <c r="R41" i="3"/>
  <c r="Q36" i="3"/>
  <c r="Q41" i="3" s="1"/>
  <c r="AF41" i="3"/>
  <c r="C43" i="3"/>
  <c r="C45" i="3" s="1"/>
  <c r="D45" i="3"/>
  <c r="M45" i="3"/>
  <c r="Y51" i="3"/>
  <c r="M16" i="8"/>
  <c r="P16" i="8"/>
  <c r="AH20" i="8"/>
  <c r="Q26" i="8"/>
  <c r="T44" i="4"/>
  <c r="Q42" i="4"/>
  <c r="Q44" i="4" s="1"/>
  <c r="X42" i="4"/>
  <c r="X44" i="4" s="1"/>
  <c r="BG42" i="4"/>
  <c r="BG44" i="4" s="1"/>
  <c r="BH44" i="4"/>
  <c r="BC50" i="4"/>
  <c r="AO19" i="9"/>
  <c r="AN17" i="9"/>
  <c r="E18" i="10"/>
  <c r="E20" i="10" s="1"/>
  <c r="F20" i="10"/>
  <c r="J17" i="3"/>
  <c r="J18" i="3" s="1"/>
  <c r="AL17" i="3"/>
  <c r="AL18" i="3" s="1"/>
  <c r="J22" i="3"/>
  <c r="AL22" i="3"/>
  <c r="F41" i="3"/>
  <c r="C36" i="3"/>
  <c r="C41" i="3" s="1"/>
  <c r="J41" i="3"/>
  <c r="N41" i="3"/>
  <c r="AG41" i="3"/>
  <c r="AK41" i="3"/>
  <c r="T41" i="3"/>
  <c r="K41" i="3"/>
  <c r="AA41" i="3"/>
  <c r="E45" i="3"/>
  <c r="I45" i="3"/>
  <c r="AE43" i="3"/>
  <c r="AE45" i="3" s="1"/>
  <c r="AF45" i="3"/>
  <c r="L51" i="3"/>
  <c r="P51" i="3"/>
  <c r="U51" i="3"/>
  <c r="Z51" i="3"/>
  <c r="AD51" i="3"/>
  <c r="AH51" i="3"/>
  <c r="N16" i="8"/>
  <c r="R16" i="8"/>
  <c r="V16" i="8"/>
  <c r="AA16" i="8"/>
  <c r="Z11" i="8"/>
  <c r="Z16" i="8" s="1"/>
  <c r="AE16" i="8"/>
  <c r="S13" i="8"/>
  <c r="T16" i="8"/>
  <c r="AJ16" i="8"/>
  <c r="L18" i="8"/>
  <c r="L20" i="8" s="1"/>
  <c r="M20" i="8"/>
  <c r="V20" i="8"/>
  <c r="F26" i="8"/>
  <c r="J26" i="8"/>
  <c r="N26" i="8"/>
  <c r="R26" i="8"/>
  <c r="W26" i="8"/>
  <c r="S23" i="8"/>
  <c r="T26" i="8"/>
  <c r="AJ26" i="8"/>
  <c r="CW17" i="4"/>
  <c r="CW18" i="4" s="1"/>
  <c r="U40" i="4"/>
  <c r="Z40" i="4"/>
  <c r="AD40" i="4"/>
  <c r="BA40" i="4"/>
  <c r="BE40" i="4"/>
  <c r="BJ40" i="4"/>
  <c r="BG35" i="4"/>
  <c r="BG40" i="4" s="1"/>
  <c r="AL37" i="4"/>
  <c r="AL40" i="4" s="1"/>
  <c r="X39" i="4"/>
  <c r="U44" i="4"/>
  <c r="AL42" i="4"/>
  <c r="AL44" i="4" s="1"/>
  <c r="AS42" i="4"/>
  <c r="AS44" i="4" s="1"/>
  <c r="AV44" i="4"/>
  <c r="AZ44" i="4"/>
  <c r="Y50" i="4"/>
  <c r="AC50" i="4"/>
  <c r="BD50" i="4"/>
  <c r="J47" i="4"/>
  <c r="J50" i="4" s="1"/>
  <c r="BG48" i="4"/>
  <c r="BG50" i="4" s="1"/>
  <c r="K50" i="4"/>
  <c r="AA50" i="4"/>
  <c r="V15" i="9"/>
  <c r="S10" i="9"/>
  <c r="S15" i="9" s="1"/>
  <c r="BJ15" i="9"/>
  <c r="BI10" i="9"/>
  <c r="BI11" i="9"/>
  <c r="AU13" i="9"/>
  <c r="AE38" i="3"/>
  <c r="AE39" i="3"/>
  <c r="G16" i="8"/>
  <c r="E11" i="8"/>
  <c r="E16" i="8" s="1"/>
  <c r="BN6" i="4"/>
  <c r="CB6" i="4" s="1"/>
  <c r="CP6" i="4" s="1"/>
  <c r="DD6" i="4" s="1"/>
  <c r="BG6" i="4"/>
  <c r="BU6" i="4" s="1"/>
  <c r="CI6" i="4" s="1"/>
  <c r="CW6" i="4" s="1"/>
  <c r="DK6" i="4" s="1"/>
  <c r="F40" i="4"/>
  <c r="C35" i="4"/>
  <c r="AE42" i="4"/>
  <c r="AE44" i="4" s="1"/>
  <c r="AF44" i="4"/>
  <c r="F15" i="9"/>
  <c r="E10" i="9"/>
  <c r="E15" i="9" s="1"/>
  <c r="AS28" i="3"/>
  <c r="X28" i="3"/>
  <c r="AJ41" i="3"/>
  <c r="T51" i="3"/>
  <c r="AC51" i="3"/>
  <c r="K51" i="3"/>
  <c r="AI16" i="8"/>
  <c r="AG11" i="8"/>
  <c r="AG16" i="8" s="1"/>
  <c r="Q16" i="8"/>
  <c r="AL20" i="8"/>
  <c r="M26" i="8"/>
  <c r="AH40" i="4"/>
  <c r="AE35" i="4"/>
  <c r="AE40" i="4" s="1"/>
  <c r="K40" i="4"/>
  <c r="AZ50" i="4"/>
  <c r="AH15" i="9"/>
  <c r="AG10" i="9"/>
  <c r="AG15" i="9" s="1"/>
  <c r="Q17" i="3"/>
  <c r="Q18" i="3" s="1"/>
  <c r="AS17" i="3"/>
  <c r="AS18" i="3" s="1"/>
  <c r="Y41" i="3"/>
  <c r="AC41" i="3"/>
  <c r="AH41" i="3"/>
  <c r="AE36" i="3"/>
  <c r="T45" i="3"/>
  <c r="Q43" i="3"/>
  <c r="Q45" i="3" s="1"/>
  <c r="M51" i="3"/>
  <c r="R51" i="3"/>
  <c r="V51" i="3"/>
  <c r="X51" i="3"/>
  <c r="S51" i="3"/>
  <c r="F16" i="8"/>
  <c r="J16" i="8"/>
  <c r="O16" i="8"/>
  <c r="L11" i="8"/>
  <c r="L16" i="8" s="1"/>
  <c r="S16" i="8"/>
  <c r="W16" i="8"/>
  <c r="L14" i="8"/>
  <c r="H16" i="8"/>
  <c r="G26" i="8"/>
  <c r="K26" i="8"/>
  <c r="O26" i="8"/>
  <c r="S26" i="8"/>
  <c r="L24" i="8"/>
  <c r="L26" i="8" s="1"/>
  <c r="H26" i="8"/>
  <c r="X17" i="4"/>
  <c r="X18" i="4" s="1"/>
  <c r="AZ17" i="4"/>
  <c r="AZ18" i="4" s="1"/>
  <c r="CB17" i="4"/>
  <c r="CB18" i="4" s="1"/>
  <c r="DD17" i="4"/>
  <c r="DD18" i="4" s="1"/>
  <c r="Q17" i="4"/>
  <c r="Q18" i="4" s="1"/>
  <c r="AS17" i="4"/>
  <c r="AS18" i="4" s="1"/>
  <c r="BU17" i="4"/>
  <c r="BU18" i="4" s="1"/>
  <c r="E40" i="4"/>
  <c r="I40" i="4"/>
  <c r="R40" i="4"/>
  <c r="Q35" i="4"/>
  <c r="Q40" i="4" s="1"/>
  <c r="V40" i="4"/>
  <c r="AW40" i="4"/>
  <c r="BB40" i="4"/>
  <c r="BF40" i="4"/>
  <c r="Q36" i="4"/>
  <c r="C38" i="4"/>
  <c r="AZ39" i="4"/>
  <c r="C42" i="4"/>
  <c r="D44" i="4"/>
  <c r="AW44" i="4"/>
  <c r="C43" i="4"/>
  <c r="U50" i="4"/>
  <c r="Z50" i="4"/>
  <c r="AD50" i="4"/>
  <c r="AL50" i="4"/>
  <c r="BA50" i="4"/>
  <c r="BE50" i="4"/>
  <c r="AL47" i="4"/>
  <c r="X49" i="4"/>
  <c r="X50" i="4" s="1"/>
  <c r="I15" i="9"/>
  <c r="N15" i="9"/>
  <c r="R15" i="9"/>
  <c r="AO15" i="9"/>
  <c r="AX15" i="9"/>
  <c r="AU10" i="9"/>
  <c r="AU15" i="9" s="1"/>
  <c r="BB15" i="9"/>
  <c r="BF15" i="9"/>
  <c r="Z12" i="9"/>
  <c r="Z15" i="9" s="1"/>
  <c r="L14" i="9"/>
  <c r="O15" i="9"/>
  <c r="BC15" i="9"/>
  <c r="W11" i="24"/>
  <c r="X15" i="24"/>
  <c r="X18" i="25"/>
  <c r="W16" i="25"/>
  <c r="W18" i="25" s="1"/>
  <c r="AU18" i="25"/>
  <c r="Q20" i="25"/>
  <c r="Q24" i="25" s="1"/>
  <c r="R24" i="25"/>
  <c r="N19" i="26"/>
  <c r="K17" i="26"/>
  <c r="BJ19" i="9"/>
  <c r="L17" i="9"/>
  <c r="L19" i="9" s="1"/>
  <c r="H25" i="9"/>
  <c r="O40" i="5"/>
  <c r="Z22" i="8"/>
  <c r="Z26" i="8" s="1"/>
  <c r="BO19" i="9"/>
  <c r="X35" i="4"/>
  <c r="X40" i="4" s="1"/>
  <c r="AZ35" i="4"/>
  <c r="AZ40" i="4" s="1"/>
  <c r="Q46" i="4"/>
  <c r="Q50" i="4" s="1"/>
  <c r="AS46" i="4"/>
  <c r="AS50" i="4" s="1"/>
  <c r="L10" i="9"/>
  <c r="L15" i="9" s="1"/>
  <c r="AN10" i="9"/>
  <c r="AN15" i="9" s="1"/>
  <c r="E17" i="9"/>
  <c r="E19" i="9" s="1"/>
  <c r="V19" i="9"/>
  <c r="Z17" i="9"/>
  <c r="Z19" i="9" s="1"/>
  <c r="AD19" i="9"/>
  <c r="AH19" i="9"/>
  <c r="AL19" i="9"/>
  <c r="AU17" i="9"/>
  <c r="AU19" i="9" s="1"/>
  <c r="BC19" i="9"/>
  <c r="N25" i="9"/>
  <c r="R25" i="9"/>
  <c r="W25" i="9"/>
  <c r="AB25" i="9"/>
  <c r="AF25" i="9"/>
  <c r="AN21" i="9"/>
  <c r="BJ25" i="9"/>
  <c r="BN25" i="9"/>
  <c r="S44" i="5"/>
  <c r="W44" i="5"/>
  <c r="AC25" i="24"/>
  <c r="AX14" i="25"/>
  <c r="AU10" i="25"/>
  <c r="BN19" i="9"/>
  <c r="R40" i="5"/>
  <c r="Q35" i="5"/>
  <c r="K40" i="5"/>
  <c r="F44" i="5"/>
  <c r="C43" i="5"/>
  <c r="E17" i="26"/>
  <c r="E19" i="26" s="1"/>
  <c r="F19" i="26"/>
  <c r="N19" i="9"/>
  <c r="R19" i="9"/>
  <c r="BI17" i="9"/>
  <c r="AG18" i="9"/>
  <c r="AG19" i="9" s="1"/>
  <c r="F25" i="9"/>
  <c r="J25" i="9"/>
  <c r="O25" i="9"/>
  <c r="S21" i="9"/>
  <c r="T25" i="9"/>
  <c r="X25" i="9"/>
  <c r="Q28" i="5"/>
  <c r="F50" i="5"/>
  <c r="AF15" i="24"/>
  <c r="AC11" i="24"/>
  <c r="AP14" i="25"/>
  <c r="AO10" i="25"/>
  <c r="S17" i="9"/>
  <c r="S19" i="9" s="1"/>
  <c r="AN18" i="9"/>
  <c r="BI18" i="9"/>
  <c r="AD25" i="9"/>
  <c r="AH25" i="9"/>
  <c r="AL25" i="9"/>
  <c r="AP25" i="9"/>
  <c r="AT25" i="9"/>
  <c r="X17" i="5"/>
  <c r="X18" i="5" s="1"/>
  <c r="Q17" i="5"/>
  <c r="Q18" i="5" s="1"/>
  <c r="G40" i="5"/>
  <c r="J42" i="5"/>
  <c r="J44" i="5" s="1"/>
  <c r="K44" i="5"/>
  <c r="J46" i="5"/>
  <c r="J50" i="5" s="1"/>
  <c r="S50" i="5"/>
  <c r="J47" i="5"/>
  <c r="C49" i="5"/>
  <c r="H16" i="10"/>
  <c r="M16" i="10"/>
  <c r="L11" i="10"/>
  <c r="E12" i="10"/>
  <c r="O16" i="10"/>
  <c r="L12" i="10"/>
  <c r="W16" i="10"/>
  <c r="F26" i="10"/>
  <c r="J26" i="10"/>
  <c r="N26" i="10"/>
  <c r="R26" i="10"/>
  <c r="O15" i="24"/>
  <c r="Q15" i="24"/>
  <c r="Y15" i="24"/>
  <c r="AG15" i="24"/>
  <c r="H25" i="24"/>
  <c r="K14" i="25"/>
  <c r="AI14" i="25"/>
  <c r="AL14" i="25"/>
  <c r="AL24" i="25"/>
  <c r="T19" i="9"/>
  <c r="V25" i="9"/>
  <c r="AA25" i="9"/>
  <c r="AE25" i="9"/>
  <c r="AI25" i="9"/>
  <c r="AM25" i="9"/>
  <c r="AU21" i="9"/>
  <c r="AU25" i="9" s="1"/>
  <c r="S22" i="9"/>
  <c r="AN22" i="9"/>
  <c r="L23" i="9"/>
  <c r="L25" i="9" s="1"/>
  <c r="AG23" i="9"/>
  <c r="AG25" i="9" s="1"/>
  <c r="E24" i="9"/>
  <c r="E25" i="9" s="1"/>
  <c r="Z24" i="9"/>
  <c r="BI24" i="9"/>
  <c r="BI25" i="9" s="1"/>
  <c r="J28" i="5"/>
  <c r="C28" i="5"/>
  <c r="AE28" i="5"/>
  <c r="C35" i="5"/>
  <c r="C36" i="5"/>
  <c r="Q37" i="5"/>
  <c r="Q38" i="5"/>
  <c r="C42" i="5"/>
  <c r="C44" i="5" s="1"/>
  <c r="Q49" i="5"/>
  <c r="K50" i="5"/>
  <c r="E16" i="10"/>
  <c r="S15" i="10"/>
  <c r="T26" i="10"/>
  <c r="P10" i="20"/>
  <c r="L10" i="20"/>
  <c r="O10" i="20"/>
  <c r="K10" i="20"/>
  <c r="M10" i="20"/>
  <c r="J10" i="20"/>
  <c r="K15" i="6"/>
  <c r="N10" i="20"/>
  <c r="O10" i="12"/>
  <c r="K10" i="12"/>
  <c r="N10" i="12"/>
  <c r="J10" i="12"/>
  <c r="M10" i="12"/>
  <c r="L10" i="12"/>
  <c r="P10" i="12"/>
  <c r="K15" i="15"/>
  <c r="G15" i="24"/>
  <c r="K15" i="24"/>
  <c r="P15" i="24"/>
  <c r="AC14" i="24"/>
  <c r="T15" i="24"/>
  <c r="E17" i="24"/>
  <c r="E19" i="24" s="1"/>
  <c r="F19" i="24"/>
  <c r="AF19" i="24"/>
  <c r="K21" i="24"/>
  <c r="K25" i="24" s="1"/>
  <c r="L25" i="24"/>
  <c r="AC10" i="25"/>
  <c r="AD14" i="25"/>
  <c r="X14" i="25"/>
  <c r="J24" i="25"/>
  <c r="AP24" i="25"/>
  <c r="AO22" i="25"/>
  <c r="Q15" i="26"/>
  <c r="Q42" i="5"/>
  <c r="Q44" i="5" s="1"/>
  <c r="Q43" i="5"/>
  <c r="D50" i="5"/>
  <c r="C46" i="5"/>
  <c r="C50" i="5" s="1"/>
  <c r="Q47" i="5"/>
  <c r="F16" i="10"/>
  <c r="J16" i="10"/>
  <c r="S14" i="10"/>
  <c r="S19" i="10"/>
  <c r="S20" i="10" s="1"/>
  <c r="N10" i="11"/>
  <c r="J10" i="11"/>
  <c r="M10" i="11"/>
  <c r="K10" i="11"/>
  <c r="P10" i="11"/>
  <c r="K15" i="17"/>
  <c r="O10" i="22"/>
  <c r="K10" i="22"/>
  <c r="N10" i="22"/>
  <c r="J10" i="22"/>
  <c r="P10" i="22"/>
  <c r="M10" i="22"/>
  <c r="L10" i="22"/>
  <c r="K15" i="16"/>
  <c r="H15" i="24"/>
  <c r="K13" i="24"/>
  <c r="Q25" i="24"/>
  <c r="Z25" i="24"/>
  <c r="V14" i="25"/>
  <c r="AI11" i="25"/>
  <c r="AI12" i="25"/>
  <c r="BB24" i="25"/>
  <c r="BA20" i="25"/>
  <c r="Z21" i="9"/>
  <c r="Z25" i="9" s="1"/>
  <c r="BB21" i="9"/>
  <c r="BB25" i="9" s="1"/>
  <c r="J36" i="5"/>
  <c r="J40" i="5" s="1"/>
  <c r="S11" i="10"/>
  <c r="L13" i="10"/>
  <c r="L14" i="10"/>
  <c r="L18" i="10"/>
  <c r="L20" i="10" s="1"/>
  <c r="L19" i="10"/>
  <c r="M20" i="10"/>
  <c r="S22" i="10"/>
  <c r="S26" i="10" s="1"/>
  <c r="P10" i="19"/>
  <c r="L10" i="19"/>
  <c r="O10" i="19"/>
  <c r="K10" i="19"/>
  <c r="N10" i="19"/>
  <c r="K15" i="18"/>
  <c r="W10" i="22"/>
  <c r="S10" i="22"/>
  <c r="V10" i="22"/>
  <c r="R10" i="22"/>
  <c r="U10" i="22"/>
  <c r="Z15" i="24"/>
  <c r="AD15" i="24"/>
  <c r="AH15" i="24"/>
  <c r="Q12" i="24"/>
  <c r="E14" i="24"/>
  <c r="L19" i="24"/>
  <c r="P19" i="24"/>
  <c r="Y19" i="24"/>
  <c r="AC17" i="24"/>
  <c r="AC19" i="24" s="1"/>
  <c r="N25" i="24"/>
  <c r="R25" i="24"/>
  <c r="V25" i="24"/>
  <c r="AA25" i="24"/>
  <c r="AE25" i="24"/>
  <c r="E22" i="24"/>
  <c r="E25" i="24" s="1"/>
  <c r="W23" i="24"/>
  <c r="I14" i="25"/>
  <c r="Q10" i="25"/>
  <c r="Q14" i="25" s="1"/>
  <c r="K11" i="25"/>
  <c r="E12" i="25"/>
  <c r="AC13" i="25"/>
  <c r="R14" i="25"/>
  <c r="F24" i="25"/>
  <c r="J10" i="19"/>
  <c r="Q10" i="22"/>
  <c r="U16" i="10"/>
  <c r="Y16" i="10"/>
  <c r="L23" i="10"/>
  <c r="L26" i="10" s="1"/>
  <c r="L24" i="10"/>
  <c r="W10" i="21"/>
  <c r="S10" i="21"/>
  <c r="V10" i="21"/>
  <c r="R10" i="21"/>
  <c r="Q10" i="21"/>
  <c r="R15" i="7"/>
  <c r="G10" i="12"/>
  <c r="C10" i="12"/>
  <c r="F10" i="12"/>
  <c r="E10" i="12"/>
  <c r="D10" i="12"/>
  <c r="D15" i="15"/>
  <c r="I10" i="12"/>
  <c r="R15" i="24"/>
  <c r="V15" i="24"/>
  <c r="AE15" i="24"/>
  <c r="E12" i="24"/>
  <c r="W13" i="24"/>
  <c r="Q17" i="24"/>
  <c r="Q19" i="24" s="1"/>
  <c r="F25" i="24"/>
  <c r="J25" i="24"/>
  <c r="S25" i="24"/>
  <c r="W21" i="24"/>
  <c r="W25" i="24" s="1"/>
  <c r="K23" i="24"/>
  <c r="AC24" i="24"/>
  <c r="E10" i="25"/>
  <c r="E14" i="25" s="1"/>
  <c r="W14" i="25"/>
  <c r="AF14" i="25"/>
  <c r="AJ14" i="25"/>
  <c r="BA10" i="25"/>
  <c r="BA14" i="25" s="1"/>
  <c r="BF14" i="25"/>
  <c r="AU11" i="25"/>
  <c r="AC12" i="25"/>
  <c r="L14" i="25"/>
  <c r="BB14" i="25"/>
  <c r="AE24" i="25"/>
  <c r="AR24" i="25"/>
  <c r="W22" i="25"/>
  <c r="E15" i="26"/>
  <c r="M10" i="19"/>
  <c r="T10" i="22"/>
  <c r="H10" i="12"/>
  <c r="K42" i="13"/>
  <c r="E22" i="10"/>
  <c r="E26" i="10" s="1"/>
  <c r="G10" i="21"/>
  <c r="C10" i="21"/>
  <c r="F10" i="21"/>
  <c r="I10" i="21"/>
  <c r="H10" i="21"/>
  <c r="K15" i="7"/>
  <c r="D15" i="16"/>
  <c r="W10" i="12"/>
  <c r="S10" i="12"/>
  <c r="V10" i="12"/>
  <c r="R10" i="12"/>
  <c r="U10" i="12"/>
  <c r="T10" i="12"/>
  <c r="BD14" i="25"/>
  <c r="E13" i="25"/>
  <c r="BA13" i="25"/>
  <c r="I18" i="25"/>
  <c r="M18" i="25"/>
  <c r="R18" i="25"/>
  <c r="V18" i="25"/>
  <c r="Z18" i="25"/>
  <c r="BE18" i="25"/>
  <c r="K17" i="25"/>
  <c r="K18" i="25" s="1"/>
  <c r="G24" i="25"/>
  <c r="L24" i="25"/>
  <c r="P24" i="25"/>
  <c r="T24" i="25"/>
  <c r="AC20" i="25"/>
  <c r="AY24" i="25"/>
  <c r="BC24" i="25"/>
  <c r="E21" i="25"/>
  <c r="E24" i="25" s="1"/>
  <c r="BA21" i="25"/>
  <c r="AU22" i="25"/>
  <c r="AO23" i="25"/>
  <c r="F15" i="26"/>
  <c r="J15" i="26"/>
  <c r="O15" i="26"/>
  <c r="S15" i="26"/>
  <c r="E12" i="26"/>
  <c r="Q14" i="26"/>
  <c r="H19" i="26"/>
  <c r="K18" i="26"/>
  <c r="G25" i="26"/>
  <c r="O25" i="26"/>
  <c r="T25" i="26"/>
  <c r="J41" i="13"/>
  <c r="H10" i="19"/>
  <c r="D10" i="19"/>
  <c r="G10" i="19"/>
  <c r="C10" i="19"/>
  <c r="I10" i="19"/>
  <c r="F10" i="19"/>
  <c r="F10" i="11"/>
  <c r="I10" i="11"/>
  <c r="E10" i="11"/>
  <c r="C10" i="11"/>
  <c r="H10" i="11"/>
  <c r="H10" i="20"/>
  <c r="D10" i="20"/>
  <c r="G10" i="20"/>
  <c r="C10" i="20"/>
  <c r="E10" i="20"/>
  <c r="O10" i="21"/>
  <c r="K10" i="21"/>
  <c r="N10" i="21"/>
  <c r="J10" i="21"/>
  <c r="P10" i="21"/>
  <c r="G10" i="22"/>
  <c r="C10" i="22"/>
  <c r="F10" i="22"/>
  <c r="H10" i="22"/>
  <c r="E10" i="22"/>
  <c r="AU12" i="25"/>
  <c r="AO13" i="25"/>
  <c r="F18" i="25"/>
  <c r="J18" i="25"/>
  <c r="N18" i="25"/>
  <c r="AS18" i="25"/>
  <c r="AW18" i="25"/>
  <c r="BB18" i="25"/>
  <c r="BF18" i="25"/>
  <c r="AU17" i="25"/>
  <c r="H24" i="25"/>
  <c r="AM24" i="25"/>
  <c r="AQ24" i="25"/>
  <c r="AV24" i="25"/>
  <c r="AZ24" i="25"/>
  <c r="BD24" i="25"/>
  <c r="AO21" i="25"/>
  <c r="AO24" i="25" s="1"/>
  <c r="AI22" i="25"/>
  <c r="AC23" i="25"/>
  <c r="G15" i="26"/>
  <c r="K11" i="26"/>
  <c r="K15" i="26" s="1"/>
  <c r="E14" i="26"/>
  <c r="I19" i="26"/>
  <c r="R19" i="26"/>
  <c r="Q17" i="26"/>
  <c r="Q19" i="26" s="1"/>
  <c r="H25" i="26"/>
  <c r="L25" i="26"/>
  <c r="P25" i="26"/>
  <c r="K22" i="26"/>
  <c r="K25" i="26" s="1"/>
  <c r="E24" i="26"/>
  <c r="E25" i="26" s="1"/>
  <c r="E10" i="19"/>
  <c r="G10" i="11"/>
  <c r="I10" i="20"/>
  <c r="M10" i="21"/>
  <c r="E16" i="25"/>
  <c r="E18" i="25" s="1"/>
  <c r="Q16" i="25"/>
  <c r="Q18" i="25" s="1"/>
  <c r="AC16" i="25"/>
  <c r="AC18" i="25" s="1"/>
  <c r="AO16" i="25"/>
  <c r="AO18" i="25" s="1"/>
  <c r="BA16" i="25"/>
  <c r="BA18" i="25" s="1"/>
  <c r="K20" i="25"/>
  <c r="K24" i="25" s="1"/>
  <c r="W20" i="25"/>
  <c r="W24" i="25" s="1"/>
  <c r="AI20" i="25"/>
  <c r="AI24" i="25" s="1"/>
  <c r="AU20" i="25"/>
  <c r="Q21" i="26"/>
  <c r="Q25" i="26" s="1"/>
  <c r="C17" i="13"/>
  <c r="C18" i="13" s="1"/>
  <c r="J105" i="13"/>
  <c r="J107" i="13" s="1"/>
  <c r="Q24" i="26"/>
  <c r="J17" i="13"/>
  <c r="I106" i="13"/>
  <c r="I107" i="13" s="1"/>
  <c r="L105" i="13"/>
  <c r="H105" i="13"/>
  <c r="H41" i="13"/>
  <c r="H42" i="13" s="1"/>
  <c r="J40" i="13"/>
  <c r="J42" i="13" s="1"/>
  <c r="L106" i="13"/>
  <c r="H106" i="13"/>
  <c r="K105" i="13"/>
  <c r="K107" i="13" s="1"/>
  <c r="G105" i="13"/>
  <c r="K41" i="13"/>
  <c r="G41" i="13"/>
  <c r="I40" i="13"/>
  <c r="I42" i="13" s="1"/>
  <c r="C28" i="13"/>
  <c r="G40" i="13"/>
  <c r="I41" i="13"/>
  <c r="G47" i="13" l="1"/>
  <c r="L109" i="13"/>
  <c r="I44" i="13"/>
  <c r="I109" i="13"/>
  <c r="H47" i="13"/>
  <c r="J111" i="13"/>
  <c r="L111" i="13"/>
  <c r="K19" i="26"/>
  <c r="J102" i="13"/>
  <c r="I101" i="13"/>
  <c r="L100" i="13"/>
  <c r="H100" i="13"/>
  <c r="K99" i="13"/>
  <c r="G99" i="13"/>
  <c r="J98" i="13"/>
  <c r="J37" i="13"/>
  <c r="H36" i="13"/>
  <c r="J35" i="13"/>
  <c r="H34" i="13"/>
  <c r="J18" i="13"/>
  <c r="I102" i="13"/>
  <c r="L101" i="13"/>
  <c r="H101" i="13"/>
  <c r="K100" i="13"/>
  <c r="G100" i="13"/>
  <c r="J99" i="13"/>
  <c r="I98" i="13"/>
  <c r="I37" i="13"/>
  <c r="K36" i="13"/>
  <c r="G36" i="13"/>
  <c r="I35" i="13"/>
  <c r="K34" i="13"/>
  <c r="K38" i="13" s="1"/>
  <c r="G34" i="13"/>
  <c r="K102" i="13"/>
  <c r="J101" i="13"/>
  <c r="I100" i="13"/>
  <c r="H99" i="13"/>
  <c r="G98" i="13"/>
  <c r="K37" i="13"/>
  <c r="I36" i="13"/>
  <c r="G35" i="13"/>
  <c r="H102" i="13"/>
  <c r="G101" i="13"/>
  <c r="F101" i="13" s="1"/>
  <c r="L98" i="13"/>
  <c r="H37" i="13"/>
  <c r="J34" i="13"/>
  <c r="G102" i="13"/>
  <c r="L99" i="13"/>
  <c r="K35" i="13"/>
  <c r="K101" i="13"/>
  <c r="I99" i="13"/>
  <c r="H35" i="13"/>
  <c r="I34" i="13"/>
  <c r="J100" i="13"/>
  <c r="G37" i="13"/>
  <c r="L102" i="13"/>
  <c r="J36" i="13"/>
  <c r="K98" i="13"/>
  <c r="H98" i="13"/>
  <c r="G111" i="13"/>
  <c r="G46" i="13"/>
  <c r="J47" i="13"/>
  <c r="BI19" i="9"/>
  <c r="Q40" i="5"/>
  <c r="BI15" i="9"/>
  <c r="F41" i="13"/>
  <c r="H107" i="13"/>
  <c r="AU24" i="25"/>
  <c r="AC24" i="25"/>
  <c r="E15" i="24"/>
  <c r="K45" i="13"/>
  <c r="H112" i="13"/>
  <c r="H109" i="13"/>
  <c r="G44" i="13"/>
  <c r="K46" i="13"/>
  <c r="K110" i="13"/>
  <c r="H44" i="13"/>
  <c r="G109" i="13"/>
  <c r="I111" i="13"/>
  <c r="AC14" i="25"/>
  <c r="C40" i="5"/>
  <c r="AU14" i="25"/>
  <c r="AN25" i="9"/>
  <c r="AN19" i="9"/>
  <c r="G107" i="13"/>
  <c r="F105" i="13"/>
  <c r="F106" i="13"/>
  <c r="J110" i="13"/>
  <c r="I46" i="13"/>
  <c r="I45" i="13"/>
  <c r="J109" i="13"/>
  <c r="H46" i="13"/>
  <c r="H110" i="13"/>
  <c r="S25" i="9"/>
  <c r="J46" i="13"/>
  <c r="L112" i="13"/>
  <c r="K47" i="13"/>
  <c r="K112" i="13"/>
  <c r="G110" i="13"/>
  <c r="I112" i="13"/>
  <c r="L110" i="13"/>
  <c r="AC15" i="24"/>
  <c r="W15" i="24"/>
  <c r="F40" i="13"/>
  <c r="F42" i="13" s="1"/>
  <c r="G42" i="13"/>
  <c r="L107" i="13"/>
  <c r="G112" i="13"/>
  <c r="K111" i="13"/>
  <c r="H45" i="13"/>
  <c r="J44" i="13"/>
  <c r="G45" i="13"/>
  <c r="I110" i="13"/>
  <c r="K44" i="13"/>
  <c r="I47" i="13"/>
  <c r="H111" i="13"/>
  <c r="J45" i="13"/>
  <c r="K109" i="13"/>
  <c r="J112" i="13"/>
  <c r="S16" i="10"/>
  <c r="BA24" i="25"/>
  <c r="Q50" i="5"/>
  <c r="L16" i="10"/>
  <c r="AO14" i="25"/>
  <c r="C44" i="4"/>
  <c r="AE41" i="3"/>
  <c r="C40" i="4"/>
  <c r="I113" i="13" l="1"/>
  <c r="F112" i="13"/>
  <c r="J113" i="13"/>
  <c r="F37" i="13"/>
  <c r="F102" i="13"/>
  <c r="I103" i="13"/>
  <c r="H38" i="13"/>
  <c r="J103" i="13"/>
  <c r="I48" i="13"/>
  <c r="J48" i="13"/>
  <c r="F107" i="13"/>
  <c r="G113" i="13"/>
  <c r="F109" i="13"/>
  <c r="F113" i="13" s="1"/>
  <c r="G48" i="13"/>
  <c r="F44" i="13"/>
  <c r="K103" i="13"/>
  <c r="J38" i="13"/>
  <c r="G103" i="13"/>
  <c r="F98" i="13"/>
  <c r="F36" i="13"/>
  <c r="F99" i="13"/>
  <c r="L113" i="13"/>
  <c r="F111" i="13"/>
  <c r="L103" i="13"/>
  <c r="F45" i="13"/>
  <c r="F110" i="13"/>
  <c r="H103" i="13"/>
  <c r="K113" i="13"/>
  <c r="K48" i="13"/>
  <c r="H48" i="13"/>
  <c r="H113" i="13"/>
  <c r="F46" i="13"/>
  <c r="I38" i="13"/>
  <c r="F35" i="13"/>
  <c r="G38" i="13"/>
  <c r="F34" i="13"/>
  <c r="F38" i="13" s="1"/>
  <c r="F100" i="13"/>
  <c r="F47" i="13"/>
  <c r="F103" i="13" l="1"/>
  <c r="F48" i="13"/>
</calcChain>
</file>

<file path=xl/sharedStrings.xml><?xml version="1.0" encoding="utf-8"?>
<sst xmlns="http://schemas.openxmlformats.org/spreadsheetml/2006/main" count="2485" uniqueCount="535">
  <si>
    <t>חזרה</t>
  </si>
  <si>
    <t>רכב חובה</t>
  </si>
  <si>
    <t xml:space="preserve">רכב רכוש </t>
  </si>
  <si>
    <t>דירות (למעט נזקי מים)</t>
  </si>
  <si>
    <t>דירות (נזקי מים בלבד)</t>
  </si>
  <si>
    <t>נזק עצמי</t>
  </si>
  <si>
    <t>צד שלישי</t>
  </si>
  <si>
    <t>נזק למבנה</t>
  </si>
  <si>
    <t>נזק לתכולה</t>
  </si>
  <si>
    <t>סה"כ מספר תביעות</t>
  </si>
  <si>
    <t>מספר התביעות שנסגרו במהלך השנה</t>
  </si>
  <si>
    <t>מספרי התביעות (בערכים)</t>
  </si>
  <si>
    <t>עד 60 יום</t>
  </si>
  <si>
    <t>61 -120 יום</t>
  </si>
  <si>
    <t>121 -360 יום</t>
  </si>
  <si>
    <t>361 - 730 יום</t>
  </si>
  <si>
    <t>731 - 1276 יום</t>
  </si>
  <si>
    <t>מעל 1277 יום</t>
  </si>
  <si>
    <t>עד 14 יום</t>
  </si>
  <si>
    <t>15-30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</si>
  <si>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</si>
  <si>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</si>
  <si>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</si>
  <si>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</si>
  <si>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</si>
  <si>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</si>
  <si>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</si>
  <si>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</si>
  <si>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</si>
  <si>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</si>
  <si>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</si>
  <si>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</si>
  <si>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</si>
  <si>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</si>
  <si>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</si>
  <si>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</si>
  <si>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</si>
  <si>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</si>
  <si>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</si>
  <si>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</si>
  <si>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</si>
  <si>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</si>
  <si>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</si>
  <si>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</si>
  <si>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</si>
  <si>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</si>
  <si>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</si>
  <si>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</si>
  <si>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</si>
  <si>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</si>
  <si>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</si>
  <si>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</si>
  <si>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</si>
  <si>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</si>
  <si>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</si>
  <si>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</si>
  <si>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</si>
  <si>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</si>
  <si>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</si>
  <si>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</si>
  <si>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</si>
  <si>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</si>
  <si>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</si>
  <si>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</si>
  <si>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</si>
  <si>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</si>
  <si>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</si>
  <si>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</si>
  <si>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</si>
  <si>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</si>
  <si>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</si>
  <si>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</si>
  <si>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</si>
  <si>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א</t>
  </si>
  <si>
    <t>תביעות:</t>
  </si>
  <si>
    <t>תביעות פתוחות לתחילת השנה</t>
  </si>
  <si>
    <t>תביעות שהוגשו במהלך השנה</t>
  </si>
  <si>
    <t>תביעות ששולמו</t>
  </si>
  <si>
    <t>3א</t>
  </si>
  <si>
    <t>תביעות ששולמו חלקית</t>
  </si>
  <si>
    <t>תביעות שנדחו</t>
  </si>
  <si>
    <t>תביעות שנסגרו בפשרה</t>
  </si>
  <si>
    <t>תביעות שבוטלו</t>
  </si>
  <si>
    <t>תביעות שנסגרו  (א3+א3א+א4+א5+א6)</t>
  </si>
  <si>
    <t>תביעות פתוחות לסוף השנה (א1+א2-א7)</t>
  </si>
  <si>
    <t>ב</t>
  </si>
  <si>
    <t>תביעות שנסגרו בבוררות:</t>
  </si>
  <si>
    <t>תביעות שאושרו</t>
  </si>
  <si>
    <t>סה"כ (ב1+ב2)</t>
  </si>
  <si>
    <t>ג</t>
  </si>
  <si>
    <t>תביעות שנסגרו בבית משפט:</t>
  </si>
  <si>
    <t>פשרה</t>
  </si>
  <si>
    <t>אחר</t>
  </si>
  <si>
    <t>סה"כ (ג1+ג2+ג3+ג4)</t>
  </si>
  <si>
    <t>מדדי התביעות (באחוזים)</t>
  </si>
  <si>
    <t>דירות</t>
  </si>
  <si>
    <t xml:space="preserve"> נזק עצמי</t>
  </si>
  <si>
    <t xml:space="preserve"> צד שלישי</t>
  </si>
  <si>
    <t>סה"כ</t>
  </si>
  <si>
    <t xml:space="preserve">תביעות ששולמו </t>
  </si>
  <si>
    <t>תביעות שנסגרו (א3+א3א+א4+א5+א6)</t>
  </si>
  <si>
    <t xml:space="preserve"> תביעות שנסגרו בבוררות:</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</si>
  <si>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</si>
  <si>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</si>
  <si>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</si>
  <si>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</si>
  <si>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</si>
  <si>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</si>
  <si>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</si>
  <si>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</si>
  <si>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</si>
  <si>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</si>
  <si>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</si>
  <si>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</si>
  <si>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</si>
  <si>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</si>
  <si>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</si>
  <si>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</si>
  <si>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</si>
  <si>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</si>
  <si>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</si>
  <si>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</si>
  <si>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</si>
  <si>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</si>
  <si>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</si>
  <si>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</si>
  <si>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</si>
  <si>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</si>
  <si>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</si>
  <si>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</si>
  <si>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</si>
  <si>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</si>
  <si>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</si>
  <si>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</si>
  <si>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</si>
  <si>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</si>
  <si>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</si>
  <si>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</si>
  <si>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</si>
  <si>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</si>
  <si>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</si>
  <si>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ששולמו" - תביעות בהן מסר הגוף המוסדי לתובע הודעת תשלום;</t>
  </si>
  <si>
    <t>שורה א3א, "תביעות ששולמו חלקית" - תביעות בהן מסר הגוף המוסדי לתובע הודעת תשלום חלקי;</t>
  </si>
  <si>
    <t>ד.</t>
  </si>
  <si>
    <t>שורה א5, "תביעות שנדחו" - תביעות בהן מסר הגוף המוסדי לתובע הודעת דחייה;</t>
  </si>
  <si>
    <t>ה.</t>
  </si>
  <si>
    <t>שורה א6, "תביעות שנסגרו בפשרה" - תביעות בהן אישר התובע את הודעת הפשרה שמסר לו הגוף המוסדי;</t>
  </si>
  <si>
    <t>ו.</t>
  </si>
  <si>
    <t>שורה א7, "תביעות שבוטלו" - תביעות שנסגרו למעט תביעות שאושרו, נדחו או נסגרו בפשרה;</t>
  </si>
  <si>
    <t>ז.</t>
  </si>
  <si>
    <t>שורה א8, "תביעות שנסגרו" - סכום שורות א3 - א7;</t>
  </si>
  <si>
    <t>ח.</t>
  </si>
  <si>
    <t>שורה א9, "תביעות פתוחות לסוף השנה" - שורה א1 בתוספת שורה א2 בניכוי שורה א8;</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</si>
  <si>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</si>
  <si>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</si>
  <si>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</si>
  <si>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</si>
  <si>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</si>
  <si>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</si>
  <si>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</si>
  <si>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</si>
  <si>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</si>
  <si>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</si>
  <si>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</si>
  <si>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</si>
  <si>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</si>
  <si>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</si>
  <si>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</si>
  <si>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</si>
  <si>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</si>
  <si>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</si>
  <si>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</si>
  <si>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</si>
  <si>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</si>
  <si>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</si>
  <si>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</si>
  <si>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</si>
  <si>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</si>
  <si>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</si>
  <si>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</si>
  <si>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</si>
  <si>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</si>
  <si>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</si>
  <si>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</si>
  <si>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</si>
  <si>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</si>
  <si>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שם הגוף המוסדי</t>
  </si>
  <si>
    <t>מספר זיהוי - מס. ח.פ</t>
  </si>
  <si>
    <t>שם איש קשר</t>
  </si>
  <si>
    <t>טלפון</t>
  </si>
  <si>
    <t>שנה</t>
  </si>
  <si>
    <t>תקופת הדו"ח</t>
  </si>
  <si>
    <t>שם הקובץ לשמירה</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</si>
  <si>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</si>
  <si>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</si>
  <si>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</si>
  <si>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</si>
  <si>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</si>
  <si>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</si>
  <si>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</si>
  <si>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</si>
  <si>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</si>
  <si>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</si>
  <si>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</si>
  <si>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</si>
  <si>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</si>
  <si>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</si>
  <si>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</si>
  <si>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</si>
  <si>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</si>
  <si>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</si>
  <si>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</si>
  <si>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</si>
  <si>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</si>
  <si>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</si>
  <si>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</si>
  <si>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</si>
  <si>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</si>
  <si>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</si>
  <si>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</si>
  <si>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</si>
  <si>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</si>
  <si>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</si>
  <si>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</si>
  <si>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</si>
  <si>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</si>
  <si>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</si>
  <si>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</si>
  <si>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</si>
  <si>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</si>
  <si>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</si>
  <si>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</si>
  <si>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</si>
  <si>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</si>
  <si>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</si>
  <si>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</si>
  <si>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</si>
  <si>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</si>
  <si>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</si>
  <si>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</si>
  <si>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</si>
  <si>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</si>
  <si>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</si>
  <si>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</si>
  <si>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</si>
  <si>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</si>
  <si>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</si>
  <si>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</si>
  <si>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</si>
  <si>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</si>
  <si>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</si>
  <si>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</si>
  <si>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</si>
  <si>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</si>
  <si>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</si>
  <si>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</si>
  <si>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</si>
  <si>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</si>
  <si>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</si>
  <si>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</si>
  <si>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</si>
  <si>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</si>
  <si>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</si>
  <si>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</si>
  <si>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</si>
  <si>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</si>
  <si>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</si>
  <si>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</si>
  <si>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</si>
  <si>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</si>
  <si>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</si>
  <si>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</si>
  <si>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</si>
  <si>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</si>
  <si>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</si>
  <si>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</si>
  <si>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</si>
  <si>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</si>
  <si>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</si>
  <si>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</si>
  <si>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</si>
  <si>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</si>
  <si>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</si>
  <si>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</si>
  <si>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</si>
  <si>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</si>
  <si>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</si>
  <si>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</si>
  <si>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</si>
  <si>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</si>
  <si>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</si>
  <si>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</si>
  <si>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</si>
  <si>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</si>
  <si>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</si>
  <si>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</si>
  <si>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</si>
  <si>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</si>
  <si>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</si>
  <si>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</si>
  <si>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</si>
  <si>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</si>
  <si>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</si>
  <si>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</si>
  <si>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</si>
  <si>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</si>
  <si>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</si>
  <si>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</si>
  <si>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</si>
  <si>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</si>
  <si>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</si>
  <si>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</si>
  <si>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</si>
  <si>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</si>
  <si>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</si>
  <si>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</si>
  <si>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</si>
  <si>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</si>
  <si>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</si>
  <si>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</si>
  <si>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</si>
  <si>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</si>
  <si>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</si>
  <si>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</si>
  <si>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</si>
  <si>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</si>
  <si>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</si>
  <si>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</si>
  <si>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</si>
  <si>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</si>
  <si>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</si>
  <si>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</si>
  <si>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</si>
  <si>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</si>
  <si>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</si>
  <si>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</si>
  <si>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</si>
  <si>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</si>
  <si>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</si>
  <si>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</si>
  <si>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</si>
  <si>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</si>
  <si>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</si>
  <si>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</si>
  <si>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</si>
  <si>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</si>
  <si>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</si>
  <si>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</si>
  <si>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</si>
  <si>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</si>
  <si>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</si>
  <si>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</si>
  <si>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</si>
  <si>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</si>
  <si>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</si>
  <si>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</si>
  <si>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</si>
  <si>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</si>
  <si>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</si>
  <si>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</si>
  <si>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</si>
  <si>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</si>
  <si>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</si>
  <si>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</si>
  <si>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</si>
  <si>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</si>
  <si>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</si>
  <si>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</si>
  <si>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</si>
  <si>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</si>
  <si>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</si>
  <si>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</si>
  <si>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</si>
  <si>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</si>
  <si>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</si>
  <si>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</si>
  <si>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</si>
  <si>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</si>
  <si>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</si>
  <si>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</si>
  <si>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</si>
  <si>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</si>
  <si>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</si>
  <si>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</si>
  <si>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</si>
  <si>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</si>
  <si>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</si>
  <si>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</si>
  <si>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</si>
  <si>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</si>
  <si>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</si>
  <si>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</si>
  <si>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</si>
  <si>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</si>
  <si>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</si>
  <si>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</si>
  <si>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</si>
  <si>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</si>
  <si>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</si>
  <si>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</si>
  <si>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</si>
  <si>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</si>
  <si>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</si>
  <si>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</si>
  <si>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</si>
  <si>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</si>
  <si>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</si>
  <si>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</si>
  <si>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</si>
  <si>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</si>
  <si>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</si>
  <si>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</si>
  <si>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</si>
  <si>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</si>
  <si>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</si>
  <si>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</si>
  <si>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</si>
  <si>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</si>
  <si>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</si>
  <si>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</si>
  <si>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</si>
  <si>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</si>
  <si>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</si>
  <si>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</si>
  <si>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</si>
  <si>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ווישור חברה לביטוח</t>
  </si>
  <si>
    <t>ליברה חברה לביטוח</t>
  </si>
  <si>
    <t>מגדל מקפת  קרנות פנסיה וקופות גמל בע"מ</t>
  </si>
  <si>
    <t>נספח ג לחוזר איסוף מידע סטטיסטי אגב יישוב תביעות - דוגמה לחישוב בשנת הדיווח הראשונה</t>
  </si>
  <si>
    <t>ניתוחים בארץ ובחו"ל</t>
  </si>
  <si>
    <t>פרט</t>
  </si>
  <si>
    <t>קבוצתי</t>
  </si>
  <si>
    <t>מספר תביעות</t>
  </si>
  <si>
    <t>עד 30 יום</t>
  </si>
  <si>
    <t>תביעות שנסגרו  (א3+א4+א5+א6)</t>
  </si>
  <si>
    <t>תביעות שנסגרו  (א3+א4+א5+א6+א7)</t>
  </si>
  <si>
    <t>תביעה שנדחו</t>
  </si>
  <si>
    <t>תביעות - תשלום חלקי</t>
  </si>
  <si>
    <t>השתלות בארץ ובחו"ל</t>
  </si>
  <si>
    <t>סיעודי</t>
  </si>
  <si>
    <t>מחלות קשות</t>
  </si>
  <si>
    <t>עובדים זרים</t>
  </si>
  <si>
    <t>נכויות</t>
  </si>
  <si>
    <t>תאונות אישיות</t>
  </si>
  <si>
    <t>נסיעות לחו"ל (למעט כבודה)</t>
  </si>
  <si>
    <t>תרופות</t>
  </si>
  <si>
    <t>(50)</t>
  </si>
  <si>
    <t>(51)</t>
  </si>
  <si>
    <t>(52)</t>
  </si>
  <si>
    <t>(53)</t>
  </si>
  <si>
    <t>(54)</t>
  </si>
  <si>
    <t>תביעות שאושרו (*)</t>
  </si>
  <si>
    <t>תביעות שנסגרו (א3+א4+א5+א6)</t>
  </si>
  <si>
    <t>(*) "תביעות שאושרו" - סכום ה"תביעות ששולמו" וה"תביעות ששולמו חלקית".</t>
  </si>
  <si>
    <t>קצבת נכות (א.כ.ע)</t>
  </si>
  <si>
    <t>ריסק מוות (תשלום חד פעמי למקרה מוות)</t>
  </si>
  <si>
    <t>קצבת שארים</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</si>
  <si>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</si>
  <si>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</si>
  <si>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</si>
  <si>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</si>
  <si>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</si>
  <si>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</si>
  <si>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</si>
  <si>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</si>
  <si>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</si>
  <si>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</si>
  <si>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</si>
  <si>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</si>
  <si>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</si>
  <si>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</si>
  <si>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</si>
  <si>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</si>
  <si>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</si>
  <si>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</si>
  <si>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</si>
  <si>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</si>
  <si>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</si>
  <si>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</si>
  <si>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</si>
  <si>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</si>
  <si>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</si>
  <si>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</si>
  <si>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</si>
  <si>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</si>
  <si>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</si>
  <si>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</si>
  <si>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</si>
  <si>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</si>
  <si>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</si>
  <si>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</si>
  <si>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</si>
  <si>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</si>
  <si>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</si>
  <si>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</si>
  <si>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</si>
  <si>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</si>
  <si>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</si>
  <si>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</si>
  <si>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</si>
  <si>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</si>
  <si>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</si>
  <si>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</si>
  <si>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</si>
  <si>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</si>
  <si>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</si>
  <si>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</si>
  <si>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</si>
  <si>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</si>
  <si>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</si>
  <si>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</si>
  <si>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</si>
  <si>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</si>
  <si>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</si>
  <si>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</si>
  <si>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</si>
  <si>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</si>
  <si>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</si>
  <si>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</si>
  <si>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</si>
  <si>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</si>
  <si>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</si>
  <si>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מספרי הבקשות (בערכים)</t>
  </si>
  <si>
    <t>מספר הבקשות הכולל</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</si>
  <si>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</si>
  <si>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</si>
  <si>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</si>
  <si>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</si>
  <si>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</si>
  <si>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</si>
  <si>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</si>
  <si>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</si>
  <si>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</si>
  <si>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עד 120 יום</t>
  </si>
  <si>
    <t>יוסי אטיאס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</si>
</sst>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1" x14ac:knownFonts="1">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u/>
      <sz val="10"/>
      <color theme="1"/>
      <name val="Arial"/>
      <family val="2"/>
    </font>
    <font>
      <b/>
      <u/>
      <sz val="10"/>
      <color indexed="12"/>
      <name val="Arial"/>
      <family val="2"/>
    </font>
    <font>
      <sz val="10"/>
      <color indexed="10"/>
      <name val="David"/>
      <family val="2"/>
      <charset val="177"/>
    </font>
    <font>
      <sz val="10"/>
      <name val="David"/>
      <family val="2"/>
      <charset val="177"/>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xf numFmtId="0" fontId="1" fillId="0" borderId="0"/>
    <xf numFmtId="0" fontId="1" fillId="0" borderId="0">
      <alignment wrapText="1"/>
    </xf>
    <xf numFmtId="0" fontId="1" fillId="0" borderId="0">
      <alignment wrapText="1"/>
    </xf>
    <xf numFmtId="9" fontId="1" fillId="0" borderId="0"/>
    <xf numFmtId="0" fontId="22" fillId="0" borderId="0">
      <alignment vertical="top"/>
      <protection locked="0"/>
    </xf>
  </cellStyleXfs>
  <cellXfs count="525">
    <xf numFmtId="0" fontId="0" fillId="0" borderId="0" xfId="0"/>
    <xf numFmtId="0" fontId="1" fillId="0" borderId="0" xfId="2"/>
    <xf numFmtId="0" fontId="2" fillId="2" borderId="0" xfId="2" applyFont="1" applyFill="1"/>
    <xf numFmtId="0" fontId="3" fillId="2" borderId="0" xfId="2" applyFont="1" applyFill="1"/>
    <xf numFmtId="0" fontId="4" fillId="0" borderId="0" xfId="2" applyFont="1" applyAlignment="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Alignment="1" applyProtection="1">
      <alignment horizontal="right" vertical="center"/>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Font="1"/>
    <xf numFmtId="0" fontId="6" fillId="0" borderId="0" xfId="4" applyFont="1" applyAlignment="1">
      <alignment horizontal="right" vertical="center"/>
    </xf>
    <xf numFmtId="0" fontId="15" fillId="0" borderId="0" xfId="2" applyFont="1"/>
    <xf numFmtId="0" fontId="14" fillId="0" borderId="6" xfId="2" applyFont="1" applyBorder="1"/>
    <xf numFmtId="0" fontId="14" fillId="0" borderId="8" xfId="2" applyFont="1" applyBorder="1"/>
    <xf numFmtId="0" fontId="7" fillId="3" borderId="24" xfId="2" applyFont="1" applyFill="1" applyBorder="1" applyAlignment="1">
      <alignment vertical="top" wrapText="1"/>
    </xf>
    <xf numFmtId="0" fontId="7" fillId="3" borderId="1" xfId="2" applyFont="1" applyFill="1" applyBorder="1" applyAlignment="1">
      <alignment horizontal="center" vertical="top" wrapText="1"/>
    </xf>
    <xf numFmtId="0" fontId="7" fillId="3" borderId="1" xfId="2" applyFont="1" applyFill="1" applyBorder="1" applyAlignment="1">
      <alignment horizontal="center" vertical="top" wrapText="1" readingOrder="2"/>
    </xf>
    <xf numFmtId="0" fontId="7" fillId="3" borderId="25" xfId="2" applyFont="1" applyFill="1" applyBorder="1" applyAlignment="1">
      <alignment horizontal="center" vertical="top" wrapText="1" readingOrder="2"/>
    </xf>
    <xf numFmtId="0" fontId="7" fillId="3" borderId="26" xfId="2" applyFont="1" applyFill="1" applyBorder="1" applyAlignment="1">
      <alignment horizontal="center" vertical="top" wrapText="1" readingOrder="2"/>
    </xf>
    <xf numFmtId="0" fontId="7" fillId="3" borderId="24" xfId="2" applyFont="1" applyFill="1" applyBorder="1" applyAlignment="1">
      <alignment horizontal="right" vertical="top" wrapText="1"/>
    </xf>
    <xf numFmtId="0" fontId="7" fillId="3" borderId="5" xfId="2" applyFont="1" applyFill="1" applyBorder="1" applyAlignment="1">
      <alignment horizontal="center" vertical="top" wrapText="1" readingOrder="2"/>
    </xf>
    <xf numFmtId="0" fontId="14" fillId="0" borderId="14" xfId="2" applyFont="1" applyBorder="1"/>
    <xf numFmtId="165"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Font="1" applyBorder="1" applyAlignment="1">
      <alignment vertical="top"/>
    </xf>
    <xf numFmtId="0" fontId="14" fillId="4" borderId="14" xfId="2" applyFont="1" applyFill="1" applyBorder="1" applyAlignment="1">
      <alignment horizontal="right" vertical="center" wrapText="1"/>
    </xf>
    <xf numFmtId="0" fontId="14" fillId="0" borderId="14" xfId="2" applyFont="1" applyBorder="1" applyAlignment="1">
      <alignment vertical="top"/>
    </xf>
    <xf numFmtId="0" fontId="7" fillId="3" borderId="29" xfId="2" applyFont="1" applyFill="1" applyBorder="1" applyAlignment="1">
      <alignment horizontal="center" vertical="top" wrapText="1" readingOrder="2"/>
    </xf>
    <xf numFmtId="0" fontId="7" fillId="3" borderId="2" xfId="2" applyFont="1" applyFill="1" applyBorder="1" applyAlignment="1">
      <alignment horizontal="center" vertical="top" wrapText="1" readingOrder="2"/>
    </xf>
    <xf numFmtId="0" fontId="7" fillId="3" borderId="30" xfId="2" applyFont="1" applyFill="1" applyBorder="1" applyAlignment="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xf numFmtId="166" fontId="11" fillId="5" borderId="43" xfId="1" applyNumberFormat="1" applyFont="1" applyFill="1" applyBorder="1"/>
    <xf numFmtId="166" fontId="11" fillId="5" borderId="19" xfId="1" applyNumberFormat="1" applyFont="1" applyFill="1" applyBorder="1"/>
    <xf numFmtId="166" fontId="11" fillId="5" borderId="44" xfId="1" applyNumberFormat="1" applyFont="1" applyFill="1" applyBorder="1"/>
    <xf numFmtId="166" fontId="11" fillId="5" borderId="45" xfId="1" applyNumberFormat="1" applyFont="1" applyFill="1" applyBorder="1"/>
    <xf numFmtId="166" fontId="11" fillId="5" borderId="46" xfId="1" applyNumberFormat="1" applyFont="1" applyFill="1" applyBorder="1"/>
    <xf numFmtId="0" fontId="17" fillId="0" borderId="47" xfId="2" applyFont="1" applyBorder="1" applyAlignment="1" applyProtection="1">
      <alignment horizontal="center"/>
      <protection locked="0"/>
    </xf>
    <xf numFmtId="166" fontId="7" fillId="4" borderId="48" xfId="2" applyNumberFormat="1" applyFont="1" applyFill="1" applyBorder="1" applyAlignment="1">
      <alignment horizontal="center"/>
    </xf>
    <xf numFmtId="166" fontId="14" fillId="4" borderId="22" xfId="2" applyNumberFormat="1" applyFont="1" applyFill="1" applyBorder="1" applyAlignment="1">
      <alignment horizontal="center"/>
    </xf>
    <xf numFmtId="166" fontId="14" fillId="4" borderId="49" xfId="2" applyNumberFormat="1" applyFont="1" applyFill="1" applyBorder="1" applyAlignment="1">
      <alignment horizontal="center"/>
    </xf>
    <xf numFmtId="166" fontId="14" fillId="4" borderId="51" xfId="2" applyNumberFormat="1" applyFont="1" applyFill="1" applyBorder="1" applyAlignment="1">
      <alignment horizontal="center"/>
    </xf>
    <xf numFmtId="166" fontId="7" fillId="4" borderId="22" xfId="2" applyNumberFormat="1" applyFont="1" applyFill="1" applyBorder="1" applyAlignment="1">
      <alignment horizontal="center"/>
    </xf>
    <xf numFmtId="166" fontId="7" fillId="4" borderId="49" xfId="2" applyNumberFormat="1" applyFont="1" applyFill="1" applyBorder="1" applyAlignment="1">
      <alignment horizontal="center"/>
    </xf>
    <xf numFmtId="166" fontId="7" fillId="4" borderId="12" xfId="2" applyNumberFormat="1" applyFont="1" applyFill="1" applyBorder="1" applyAlignment="1">
      <alignment horizontal="center"/>
    </xf>
    <xf numFmtId="0" fontId="17" fillId="0" borderId="47" xfId="2" applyFont="1" applyBorder="1" applyAlignment="1" applyProtection="1">
      <alignment horizontal="right"/>
      <protection locked="0"/>
    </xf>
    <xf numFmtId="166" fontId="11" fillId="5" borderId="48" xfId="1" applyNumberFormat="1" applyFont="1" applyFill="1" applyBorder="1"/>
    <xf numFmtId="166" fontId="11" fillId="5" borderId="22" xfId="1" applyNumberFormat="1" applyFont="1" applyFill="1" applyBorder="1"/>
    <xf numFmtId="166" fontId="11" fillId="5" borderId="11" xfId="1" applyNumberFormat="1" applyFont="1" applyFill="1" applyBorder="1"/>
    <xf numFmtId="166" fontId="11" fillId="5" borderId="49" xfId="1" applyNumberFormat="1" applyFont="1" applyFill="1" applyBorder="1"/>
    <xf numFmtId="166" fontId="11" fillId="5" borderId="12" xfId="1" applyNumberFormat="1" applyFont="1" applyFill="1" applyBorder="1"/>
    <xf numFmtId="166" fontId="14" fillId="4" borderId="50" xfId="2" applyNumberFormat="1" applyFont="1" applyFill="1" applyBorder="1" applyAlignment="1">
      <alignment horizontal="center"/>
    </xf>
    <xf numFmtId="166" fontId="7" fillId="4" borderId="11" xfId="2" applyNumberFormat="1" applyFont="1" applyFill="1" applyBorder="1" applyAlignment="1">
      <alignment horizontal="center"/>
    </xf>
    <xf numFmtId="166" fontId="7" fillId="4" borderId="48" xfId="5" applyNumberFormat="1" applyFont="1" applyFill="1" applyBorder="1" applyAlignment="1">
      <alignment horizontal="center"/>
    </xf>
    <xf numFmtId="166" fontId="14" fillId="4" borderId="22" xfId="5" applyNumberFormat="1" applyFont="1" applyFill="1" applyBorder="1" applyAlignment="1">
      <alignment horizontal="center"/>
    </xf>
    <xf numFmtId="166" fontId="14" fillId="4" borderId="49" xfId="5" applyNumberFormat="1" applyFont="1" applyFill="1" applyBorder="1" applyAlignment="1">
      <alignment horizontal="center"/>
    </xf>
    <xf numFmtId="166" fontId="14" fillId="4" borderId="50" xfId="5" applyNumberFormat="1" applyFont="1" applyFill="1" applyBorder="1" applyAlignment="1">
      <alignment horizontal="center"/>
    </xf>
    <xf numFmtId="166" fontId="14" fillId="4" borderId="51" xfId="5" applyNumberFormat="1" applyFont="1" applyFill="1" applyBorder="1" applyAlignment="1">
      <alignment horizontal="center"/>
    </xf>
    <xf numFmtId="166" fontId="7" fillId="4" borderId="53" xfId="5" applyNumberFormat="1" applyFont="1" applyFill="1" applyBorder="1" applyAlignment="1">
      <alignment horizontal="center"/>
    </xf>
    <xf numFmtId="0" fontId="17" fillId="0" borderId="55" xfId="2" applyFont="1" applyBorder="1" applyAlignment="1" applyProtection="1">
      <alignment horizontal="center"/>
      <protection locked="0"/>
    </xf>
    <xf numFmtId="166" fontId="7" fillId="4" borderId="56" xfId="5" applyNumberFormat="1" applyFont="1" applyFill="1" applyBorder="1" applyAlignment="1">
      <alignment horizontal="center"/>
    </xf>
    <xf numFmtId="166" fontId="7" fillId="4" borderId="57" xfId="5" applyNumberFormat="1" applyFont="1" applyFill="1" applyBorder="1" applyAlignment="1">
      <alignment horizontal="center"/>
    </xf>
    <xf numFmtId="166" fontId="7" fillId="4" borderId="58" xfId="5" applyNumberFormat="1" applyFont="1" applyFill="1" applyBorder="1" applyAlignment="1">
      <alignment horizontal="center"/>
    </xf>
    <xf numFmtId="166" fontId="7" fillId="4" borderId="59" xfId="5" applyNumberFormat="1" applyFont="1" applyFill="1" applyBorder="1" applyAlignment="1">
      <alignment horizontal="center"/>
    </xf>
    <xf numFmtId="166" fontId="7" fillId="4" borderId="60" xfId="5" applyNumberFormat="1" applyFont="1" applyFill="1" applyBorder="1" applyAlignment="1">
      <alignment horizontal="center"/>
    </xf>
    <xf numFmtId="0" fontId="14" fillId="0" borderId="61" xfId="2" applyFont="1" applyBorder="1" applyProtection="1">
      <protection locked="0"/>
    </xf>
    <xf numFmtId="0" fontId="14" fillId="0" borderId="47" xfId="2" applyFont="1" applyBorder="1" applyProtection="1">
      <protection locked="0"/>
    </xf>
    <xf numFmtId="0" fontId="17" fillId="0" borderId="47" xfId="2" applyFont="1" applyBorder="1" applyProtection="1">
      <protection locked="0"/>
    </xf>
    <xf numFmtId="166" fontId="11" fillId="5" borderId="62" xfId="1" applyNumberFormat="1" applyFont="1" applyFill="1" applyBorder="1"/>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2" xfId="1" applyNumberFormat="1" applyFont="1" applyFill="1" applyBorder="1"/>
    <xf numFmtId="49" fontId="7" fillId="3" borderId="63"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xf numFmtId="0" fontId="7" fillId="0" borderId="0" xfId="2" applyFont="1" applyAlignment="1">
      <alignment horizontal="right" readingOrder="2"/>
    </xf>
    <xf numFmtId="0" fontId="14" fillId="0" borderId="0" xfId="2" applyFont="1" applyAlignment="1">
      <alignment horizontal="right" readingOrder="2"/>
    </xf>
    <xf numFmtId="0" fontId="1" fillId="0" borderId="0" xfId="2" applyAlignment="1">
      <alignment horizontal="right" readingOrder="2"/>
    </xf>
    <xf numFmtId="0" fontId="15" fillId="0" borderId="0" xfId="2" applyFont="1" applyProtection="1">
      <protection locked="0"/>
    </xf>
    <xf numFmtId="3" fontId="12" fillId="4" borderId="11"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Font="1" applyFill="1" applyBorder="1" applyAlignment="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0" fontId="0" fillId="0" borderId="0" xfId="0" applyAlignment="1">
      <alignment readingOrder="1"/>
    </xf>
    <xf numFmtId="0" fontId="17" fillId="0" borderId="0" xfId="0" applyFont="1"/>
    <xf numFmtId="0" fontId="20" fillId="2" borderId="0" xfId="0" applyFont="1" applyFill="1"/>
    <xf numFmtId="0" fontId="4" fillId="2" borderId="0" xfId="0" applyFont="1" applyFill="1" applyAlignment="1">
      <alignment wrapText="1" readingOrder="2"/>
    </xf>
    <xf numFmtId="0" fontId="21" fillId="2" borderId="0" xfId="0" applyFont="1" applyFill="1" applyAlignment="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lignment horizontal="left" vertical="top" wrapText="1"/>
    </xf>
    <xf numFmtId="3" fontId="7" fillId="6" borderId="68" xfId="2" applyNumberFormat="1" applyFont="1" applyFill="1" applyBorder="1" applyAlignment="1">
      <alignment horizontal="left" vertical="top" wrapText="1"/>
    </xf>
    <xf numFmtId="3" fontId="7" fillId="6" borderId="2" xfId="2" applyNumberFormat="1" applyFont="1" applyFill="1" applyBorder="1" applyAlignment="1">
      <alignment horizontal="left" vertical="top" wrapText="1"/>
    </xf>
    <xf numFmtId="3" fontId="7" fillId="6" borderId="25" xfId="2" applyNumberFormat="1" applyFont="1" applyFill="1" applyBorder="1" applyAlignment="1">
      <alignment horizontal="left" vertical="top" wrapText="1"/>
    </xf>
    <xf numFmtId="3" fontId="7" fillId="6"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Alignment="1">
      <alignment horizontal="right" readingOrder="2"/>
    </xf>
    <xf numFmtId="0" fontId="7" fillId="3" borderId="2" xfId="2"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Border="1"/>
    <xf numFmtId="0" fontId="10" fillId="4" borderId="7" xfId="3" applyFont="1" applyFill="1" applyBorder="1" applyAlignment="1">
      <alignment wrapText="1" readingOrder="2"/>
    </xf>
    <xf numFmtId="3" fontId="11" fillId="5" borderId="20" xfId="1" applyNumberFormat="1" applyFont="1" applyFill="1" applyBorder="1"/>
    <xf numFmtId="0" fontId="1" fillId="0" borderId="8" xfId="2" applyBorder="1" applyAlignment="1">
      <alignment horizontal="center"/>
    </xf>
    <xf numFmtId="0" fontId="12" fillId="4" borderId="9" xfId="3" applyFont="1" applyFill="1" applyBorder="1" applyAlignment="1">
      <alignment horizontal="right" wrapText="1" indent="1" readingOrder="2"/>
    </xf>
    <xf numFmtId="0" fontId="1" fillId="0" borderId="8" xfId="2" applyBorder="1"/>
    <xf numFmtId="0" fontId="10" fillId="4" borderId="9" xfId="3" applyFont="1" applyFill="1" applyBorder="1" applyAlignment="1">
      <alignment wrapText="1" readingOrder="2"/>
    </xf>
    <xf numFmtId="0" fontId="12" fillId="4" borderId="13" xfId="3" applyFont="1" applyFill="1" applyBorder="1" applyAlignment="1">
      <alignment horizontal="right" wrapText="1" indent="1" readingOrder="2"/>
    </xf>
    <xf numFmtId="0" fontId="1" fillId="0" borderId="14" xfId="2" applyBorder="1" applyAlignment="1">
      <alignment horizontal="center"/>
    </xf>
    <xf numFmtId="0" fontId="12" fillId="4" borderId="70" xfId="3" applyFont="1" applyFill="1" applyBorder="1" applyAlignment="1">
      <alignment horizontal="right" wrapText="1" indent="1" readingOrder="2"/>
    </xf>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2" fillId="10" borderId="0" xfId="6" applyFill="1" applyAlignment="1" applyProtection="1"/>
    <xf numFmtId="0" fontId="21" fillId="0" borderId="0" xfId="2" applyFont="1"/>
    <xf numFmtId="0" fontId="26" fillId="2" borderId="0" xfId="3" applyFont="1" applyFill="1" applyAlignment="1">
      <alignment horizontal="right" vertical="center"/>
    </xf>
    <xf numFmtId="0" fontId="22" fillId="0" borderId="0" xfId="6" applyAlignment="1" applyProtection="1"/>
    <xf numFmtId="0" fontId="7" fillId="3" borderId="31" xfId="2" applyFont="1" applyFill="1" applyBorder="1" applyAlignment="1">
      <alignment horizontal="center" vertical="center"/>
    </xf>
    <xf numFmtId="0" fontId="7" fillId="3" borderId="32" xfId="2" applyFont="1" applyFill="1" applyBorder="1" applyAlignment="1">
      <alignment horizontal="center" vertical="top" wrapText="1"/>
    </xf>
    <xf numFmtId="0" fontId="7" fillId="3" borderId="33" xfId="2" applyFont="1" applyFill="1" applyBorder="1" applyAlignment="1">
      <alignment horizontal="center" vertical="center"/>
    </xf>
    <xf numFmtId="0" fontId="7" fillId="3" borderId="34" xfId="2" applyFont="1" applyFill="1" applyBorder="1" applyAlignment="1">
      <alignment horizontal="center" vertical="center"/>
    </xf>
    <xf numFmtId="0" fontId="7" fillId="3" borderId="69" xfId="2" applyFont="1" applyFill="1" applyBorder="1" applyAlignment="1">
      <alignment horizontal="center" vertical="top" wrapText="1"/>
    </xf>
    <xf numFmtId="0" fontId="17" fillId="0" borderId="0" xfId="2" applyFont="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Font="1" applyBorder="1"/>
    <xf numFmtId="0" fontId="9" fillId="4" borderId="71" xfId="2" applyFont="1" applyFill="1" applyBorder="1"/>
    <xf numFmtId="0" fontId="17" fillId="0" borderId="47" xfId="2" applyFont="1" applyBorder="1" applyAlignment="1">
      <alignment horizontal="center"/>
    </xf>
    <xf numFmtId="0" fontId="14" fillId="4" borderId="13" xfId="2" applyFont="1" applyFill="1" applyBorder="1"/>
    <xf numFmtId="0" fontId="14" fillId="4" borderId="13" xfId="2" applyFont="1" applyFill="1" applyBorder="1" applyAlignment="1">
      <alignment horizontal="right"/>
    </xf>
    <xf numFmtId="0" fontId="17" fillId="0" borderId="47" xfId="2" applyFont="1" applyBorder="1" applyAlignment="1">
      <alignment horizontal="right"/>
    </xf>
    <xf numFmtId="0" fontId="9" fillId="4" borderId="13" xfId="2" applyFont="1" applyFill="1" applyBorder="1"/>
    <xf numFmtId="0" fontId="17" fillId="0" borderId="55" xfId="2" applyFont="1" applyBorder="1" applyAlignment="1">
      <alignment horizontal="center"/>
    </xf>
    <xf numFmtId="0" fontId="14" fillId="4" borderId="74" xfId="2" applyFont="1" applyFill="1" applyBorder="1"/>
    <xf numFmtId="0" fontId="0" fillId="0" borderId="116" xfId="0" applyBorder="1" applyProtection="1">
      <protection locked="0"/>
    </xf>
    <xf numFmtId="0" fontId="28" fillId="10" borderId="0" xfId="6" applyFont="1" applyFill="1" applyAlignment="1" applyProtection="1"/>
    <xf numFmtId="0" fontId="4" fillId="2" borderId="0" xfId="0" applyFont="1" applyFill="1" applyAlignment="1">
      <alignment horizontal="right" wrapText="1" readingOrder="2"/>
    </xf>
    <xf numFmtId="0" fontId="0" fillId="0" borderId="0" xfId="0" applyProtection="1">
      <protection locked="0"/>
    </xf>
    <xf numFmtId="0" fontId="24" fillId="4" borderId="66" xfId="0" applyFont="1" applyFill="1" applyBorder="1" applyAlignment="1" applyProtection="1">
      <alignment horizontal="right" wrapText="1" readingOrder="2"/>
      <protection locked="0"/>
    </xf>
    <xf numFmtId="0" fontId="24" fillId="4" borderId="67" xfId="0" applyFont="1" applyFill="1" applyBorder="1" applyAlignment="1" applyProtection="1">
      <alignment horizontal="right" wrapText="1" readingOrder="2"/>
      <protection locked="0"/>
    </xf>
    <xf numFmtId="49" fontId="24" fillId="4" borderId="67" xfId="0" applyNumberFormat="1" applyFont="1" applyFill="1" applyBorder="1" applyAlignment="1" applyProtection="1">
      <alignment horizontal="center" wrapText="1" readingOrder="2"/>
      <protection locked="0"/>
    </xf>
    <xf numFmtId="0" fontId="24" fillId="4" borderId="67" xfId="0" applyFont="1" applyFill="1" applyBorder="1" applyAlignment="1" applyProtection="1">
      <alignment horizontal="center" wrapText="1" readingOrder="2"/>
      <protection locked="0"/>
    </xf>
    <xf numFmtId="0" fontId="24" fillId="4" borderId="67" xfId="0" applyFont="1" applyFill="1" applyBorder="1" applyAlignment="1" applyProtection="1">
      <alignment wrapText="1" readingOrder="2"/>
      <protection locked="0"/>
    </xf>
    <xf numFmtId="0" fontId="0" fillId="12" borderId="40" xfId="0" applyFill="1" applyBorder="1"/>
    <xf numFmtId="0" fontId="21" fillId="2" borderId="0" xfId="0" applyFont="1" applyFill="1" applyAlignment="1">
      <alignment horizontal="right" vertical="top"/>
    </xf>
    <xf numFmtId="0" fontId="27" fillId="0" borderId="0" xfId="0" applyFont="1"/>
    <xf numFmtId="0" fontId="12" fillId="11" borderId="9" xfId="3" applyFont="1" applyFill="1" applyBorder="1" applyAlignment="1">
      <alignment horizontal="right" wrapText="1" indent="1" readingOrder="2"/>
    </xf>
    <xf numFmtId="0" fontId="1" fillId="11" borderId="0" xfId="2" applyFill="1"/>
    <xf numFmtId="0" fontId="10" fillId="4" borderId="7" xfId="3" applyFont="1" applyFill="1" applyBorder="1" applyAlignment="1">
      <alignment readingOrder="2"/>
    </xf>
    <xf numFmtId="0" fontId="12" fillId="4" borderId="9" xfId="3" applyFont="1" applyFill="1" applyBorder="1" applyAlignment="1">
      <alignment horizontal="right" readingOrder="2"/>
    </xf>
    <xf numFmtId="0" fontId="10" fillId="4" borderId="9" xfId="3" applyFont="1" applyFill="1" applyBorder="1" applyAlignment="1">
      <alignment readingOrder="2"/>
    </xf>
    <xf numFmtId="0" fontId="12" fillId="4" borderId="13" xfId="3" applyFont="1" applyFill="1" applyBorder="1" applyAlignment="1">
      <alignment horizontal="right" readingOrder="2"/>
    </xf>
    <xf numFmtId="0" fontId="12" fillId="4" borderId="70" xfId="3" applyFont="1" applyFill="1" applyBorder="1" applyAlignment="1">
      <alignment horizontal="right" readingOrder="2"/>
    </xf>
    <xf numFmtId="3" fontId="11" fillId="5" borderId="52" xfId="1" applyNumberFormat="1" applyFont="1" applyFill="1" applyBorder="1" applyAlignment="1">
      <alignment horizontal="center"/>
    </xf>
    <xf numFmtId="3" fontId="13" fillId="4" borderId="52" xfId="3" applyNumberFormat="1" applyFont="1" applyFill="1" applyBorder="1" applyAlignment="1">
      <alignment horizontal="center" vertical="center" wrapText="1" readingOrder="2"/>
    </xf>
    <xf numFmtId="166" fontId="7" fillId="11" borderId="48" xfId="2" applyNumberFormat="1" applyFont="1" applyFill="1" applyBorder="1" applyAlignment="1">
      <alignment horizontal="center"/>
    </xf>
    <xf numFmtId="166" fontId="14" fillId="11" borderId="22" xfId="2" applyNumberFormat="1" applyFont="1" applyFill="1" applyBorder="1" applyAlignment="1">
      <alignment horizontal="center"/>
    </xf>
    <xf numFmtId="166" fontId="14" fillId="11" borderId="49" xfId="2" applyNumberFormat="1" applyFont="1" applyFill="1" applyBorder="1" applyAlignment="1">
      <alignment horizontal="center"/>
    </xf>
    <xf numFmtId="166" fontId="7" fillId="11" borderId="22" xfId="2" applyNumberFormat="1" applyFont="1" applyFill="1" applyBorder="1" applyAlignment="1">
      <alignment horizontal="center"/>
    </xf>
    <xf numFmtId="166" fontId="7" fillId="11" borderId="49" xfId="2" applyNumberFormat="1" applyFont="1" applyFill="1" applyBorder="1" applyAlignment="1">
      <alignment horizontal="center"/>
    </xf>
    <xf numFmtId="166" fontId="14" fillId="11" borderId="51" xfId="2" applyNumberFormat="1" applyFont="1" applyFill="1" applyBorder="1" applyAlignment="1">
      <alignment horizontal="center"/>
    </xf>
    <xf numFmtId="0" fontId="7" fillId="3" borderId="119" xfId="2" applyFont="1" applyFill="1" applyBorder="1" applyAlignment="1">
      <alignment horizontal="center" vertical="top" wrapText="1"/>
    </xf>
    <xf numFmtId="166" fontId="11" fillId="5" borderId="90" xfId="1" applyNumberFormat="1" applyFont="1" applyFill="1" applyBorder="1"/>
    <xf numFmtId="3" fontId="7" fillId="3" borderId="63" xfId="2" applyNumberFormat="1" applyFont="1" applyFill="1" applyBorder="1" applyAlignment="1">
      <alignment horizontal="center" vertical="top" wrapText="1"/>
    </xf>
    <xf numFmtId="3" fontId="11" fillId="5" borderId="43" xfId="1" applyNumberFormat="1" applyFont="1" applyFill="1" applyBorder="1" applyAlignment="1">
      <alignment horizontal="center"/>
    </xf>
    <xf numFmtId="3" fontId="11" fillId="5" borderId="22" xfId="1" applyNumberFormat="1" applyFont="1" applyFill="1" applyBorder="1" applyAlignment="1">
      <alignment horizontal="center"/>
    </xf>
    <xf numFmtId="3" fontId="13" fillId="4" borderId="65" xfId="3" applyNumberFormat="1" applyFont="1" applyFill="1" applyBorder="1" applyAlignment="1">
      <alignment horizontal="center" vertical="center" wrapText="1" readingOrder="2"/>
    </xf>
    <xf numFmtId="49" fontId="7" fillId="3" borderId="28" xfId="2" applyNumberFormat="1" applyFont="1" applyFill="1" applyBorder="1" applyAlignment="1">
      <alignment horizontal="center" vertical="top" wrapText="1"/>
    </xf>
    <xf numFmtId="3" fontId="7" fillId="3" borderId="28" xfId="2" applyNumberFormat="1" applyFont="1" applyFill="1" applyBorder="1" applyAlignment="1">
      <alignment horizontal="center" vertical="top" wrapText="1"/>
    </xf>
    <xf numFmtId="3" fontId="11" fillId="5" borderId="7" xfId="1" applyNumberFormat="1" applyFont="1" applyFill="1" applyBorder="1" applyAlignment="1">
      <alignment horizontal="center"/>
    </xf>
    <xf numFmtId="3" fontId="11" fillId="5" borderId="9" xfId="1" applyNumberFormat="1" applyFont="1" applyFill="1" applyBorder="1" applyAlignment="1">
      <alignment horizontal="center"/>
    </xf>
    <xf numFmtId="3" fontId="13" fillId="4" borderId="9" xfId="3" applyNumberFormat="1" applyFont="1" applyFill="1" applyBorder="1" applyAlignment="1">
      <alignment horizontal="center" vertical="center" wrapText="1" readingOrder="2"/>
    </xf>
    <xf numFmtId="3" fontId="13" fillId="4" borderId="70" xfId="3" applyNumberFormat="1" applyFont="1" applyFill="1" applyBorder="1" applyAlignment="1">
      <alignment horizontal="center" vertical="center" wrapText="1" readingOrder="2"/>
    </xf>
    <xf numFmtId="3" fontId="11" fillId="5" borderId="7" xfId="1" applyNumberFormat="1" applyFont="1" applyFill="1" applyBorder="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Alignment="1">
      <alignment horizontal="center" vertical="top" wrapText="1"/>
    </xf>
    <xf numFmtId="3" fontId="7" fillId="3" borderId="27" xfId="2" applyNumberFormat="1" applyFont="1" applyFill="1" applyBorder="1" applyAlignment="1">
      <alignment horizontal="center" vertical="top" wrapText="1"/>
    </xf>
    <xf numFmtId="0" fontId="18" fillId="0" borderId="0" xfId="2" applyFont="1"/>
    <xf numFmtId="0" fontId="1" fillId="0" borderId="0" xfId="2" applyAlignment="1">
      <alignment horizontal="center"/>
    </xf>
    <xf numFmtId="3" fontId="11" fillId="5" borderId="126" xfId="1" applyNumberFormat="1" applyFont="1" applyFill="1" applyBorder="1"/>
    <xf numFmtId="3" fontId="11" fillId="5" borderId="122" xfId="1" applyNumberFormat="1" applyFont="1" applyFill="1" applyBorder="1"/>
    <xf numFmtId="3" fontId="11" fillId="5" borderId="103" xfId="1" applyNumberFormat="1" applyFont="1" applyFill="1" applyBorder="1"/>
    <xf numFmtId="166" fontId="7" fillId="4" borderId="51" xfId="2" applyNumberFormat="1" applyFont="1" applyFill="1" applyBorder="1" applyAlignment="1">
      <alignment horizontal="center"/>
    </xf>
    <xf numFmtId="0" fontId="5" fillId="0" borderId="0" xfId="3" applyFont="1" applyAlignment="1">
      <alignment readingOrder="2"/>
    </xf>
    <xf numFmtId="0" fontId="14" fillId="0" borderId="61" xfId="2" applyFont="1" applyBorder="1"/>
    <xf numFmtId="0" fontId="14" fillId="0" borderId="47" xfId="2" applyFont="1" applyBorder="1"/>
    <xf numFmtId="0" fontId="17" fillId="0" borderId="47" xfId="2" applyFont="1" applyBorder="1"/>
    <xf numFmtId="0" fontId="14" fillId="4" borderId="52" xfId="2" applyFont="1" applyFill="1" applyBorder="1"/>
    <xf numFmtId="0" fontId="14" fillId="4" borderId="51" xfId="2" applyFont="1" applyFill="1" applyBorder="1"/>
    <xf numFmtId="0" fontId="14" fillId="4" borderId="52" xfId="2" applyFont="1" applyFill="1" applyBorder="1" applyAlignment="1">
      <alignment horizontal="right"/>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8" fillId="0" borderId="0" xfId="2" applyFont="1" applyAlignment="1">
      <alignment horizontal="center"/>
    </xf>
    <xf numFmtId="0" fontId="18" fillId="0" borderId="0" xfId="2" applyFont="1" applyAlignment="1">
      <alignment horizontal="right"/>
    </xf>
    <xf numFmtId="0" fontId="16" fillId="0" borderId="0" xfId="2" applyFont="1" applyAlignment="1">
      <alignment vertical="center"/>
    </xf>
    <xf numFmtId="49" fontId="7" fillId="0" borderId="0" xfId="2" applyNumberFormat="1" applyFont="1" applyAlignment="1">
      <alignment horizontal="center" vertical="top" wrapText="1"/>
    </xf>
    <xf numFmtId="0" fontId="9" fillId="4" borderId="72" xfId="2" applyFont="1" applyFill="1" applyBorder="1"/>
    <xf numFmtId="0" fontId="9" fillId="4" borderId="73" xfId="2" applyFont="1" applyFill="1" applyBorder="1"/>
    <xf numFmtId="0" fontId="9" fillId="4" borderId="52" xfId="2" applyFont="1" applyFill="1" applyBorder="1"/>
    <xf numFmtId="0" fontId="9" fillId="4" borderId="51" xfId="2" applyFont="1" applyFill="1" applyBorder="1"/>
    <xf numFmtId="0" fontId="14" fillId="4" borderId="75" xfId="2" applyFont="1" applyFill="1" applyBorder="1"/>
    <xf numFmtId="0" fontId="14" fillId="4" borderId="76" xfId="2" applyFont="1" applyFill="1" applyBorder="1"/>
    <xf numFmtId="0" fontId="19" fillId="0" borderId="0" xfId="2" applyFont="1" applyAlignment="1">
      <alignment horizontal="center"/>
    </xf>
    <xf numFmtId="9" fontId="19" fillId="0" borderId="0" xfId="2" applyNumberFormat="1" applyFont="1" applyAlignment="1">
      <alignment horizontal="center"/>
    </xf>
    <xf numFmtId="0" fontId="17" fillId="0" borderId="0" xfId="2" applyFont="1" applyAlignment="1">
      <alignment horizontal="center"/>
    </xf>
    <xf numFmtId="3" fontId="11" fillId="5" borderId="18" xfId="1" applyNumberFormat="1" applyFont="1" applyFill="1" applyBorder="1"/>
    <xf numFmtId="166" fontId="7" fillId="11" borderId="51" xfId="2" applyNumberFormat="1" applyFont="1" applyFill="1" applyBorder="1" applyAlignment="1">
      <alignment horizontal="center"/>
    </xf>
    <xf numFmtId="0" fontId="1" fillId="0" borderId="47" xfId="2" applyBorder="1" applyAlignment="1">
      <alignment horizontal="center"/>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lignment horizontal="center"/>
    </xf>
    <xf numFmtId="166" fontId="11" fillId="5" borderId="22" xfId="1" applyNumberFormat="1" applyFont="1" applyFill="1" applyBorder="1" applyAlignment="1">
      <alignment horizontal="center"/>
    </xf>
    <xf numFmtId="166" fontId="11" fillId="5" borderId="11" xfId="1" applyNumberFormat="1" applyFont="1" applyFill="1" applyBorder="1" applyAlignment="1">
      <alignment horizontal="center"/>
    </xf>
    <xf numFmtId="166" fontId="11" fillId="5" borderId="49" xfId="1" applyNumberFormat="1" applyFont="1" applyFill="1" applyBorder="1" applyAlignment="1">
      <alignment horizontal="center"/>
    </xf>
    <xf numFmtId="166" fontId="11" fillId="5" borderId="12" xfId="1" applyNumberFormat="1" applyFont="1" applyFill="1" applyBorder="1" applyAlignment="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Alignment="1" applyProtection="1">
      <alignment horizontal="center"/>
      <protection locked="0"/>
    </xf>
    <xf numFmtId="0" fontId="14" fillId="0" borderId="61" xfId="2" applyFont="1" applyBorder="1" applyProtection="1">
      <protection locked="0" hidden="1"/>
    </xf>
    <xf numFmtId="0" fontId="1" fillId="0" borderId="0" xfId="2" applyProtection="1">
      <protection locked="0" hidden="1"/>
    </xf>
    <xf numFmtId="0" fontId="14" fillId="0" borderId="47" xfId="2" applyFont="1" applyBorder="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Border="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Protection="1">
      <protection hidden="1"/>
    </xf>
    <xf numFmtId="3" fontId="11" fillId="5" borderId="72" xfId="1" applyNumberFormat="1" applyFont="1" applyFill="1" applyBorder="1" applyProtection="1">
      <protection hidden="1"/>
    </xf>
    <xf numFmtId="3" fontId="11" fillId="5" borderId="122" xfId="1" applyNumberFormat="1" applyFont="1" applyFill="1" applyBorder="1" applyProtection="1">
      <protection hidden="1"/>
    </xf>
    <xf numFmtId="3" fontId="11" fillId="5" borderId="103" xfId="1" applyNumberFormat="1" applyFont="1" applyFill="1" applyBorder="1" applyProtection="1">
      <protection hidden="1"/>
    </xf>
    <xf numFmtId="3" fontId="11" fillId="5" borderId="62" xfId="1" applyNumberFormat="1" applyFont="1" applyFill="1" applyBorder="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Border="1" applyAlignment="1" applyProtection="1">
      <alignment horizontal="right"/>
      <protection locked="0" hidden="1"/>
    </xf>
    <xf numFmtId="166" fontId="11" fillId="5" borderId="48" xfId="1" applyNumberFormat="1" applyFont="1" applyFill="1" applyBorder="1" applyProtection="1">
      <protection hidden="1"/>
    </xf>
    <xf numFmtId="166" fontId="11" fillId="5" borderId="22" xfId="1" applyNumberFormat="1" applyFont="1" applyFill="1" applyBorder="1" applyProtection="1">
      <protection hidden="1"/>
    </xf>
    <xf numFmtId="166" fontId="11" fillId="5" borderId="11" xfId="1" applyNumberFormat="1" applyFont="1" applyFill="1" applyBorder="1" applyProtection="1">
      <protection hidden="1"/>
    </xf>
    <xf numFmtId="166" fontId="11" fillId="5" borderId="49" xfId="1" applyNumberFormat="1" applyFont="1" applyFill="1" applyBorder="1" applyProtection="1">
      <protection hidden="1"/>
    </xf>
    <xf numFmtId="0" fontId="17" fillId="0" borderId="47" xfId="2" applyFont="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Alignment="1">
      <alignment readingOrder="2"/>
    </xf>
    <xf numFmtId="0" fontId="18" fillId="0" borderId="0" xfId="2" applyFont="1" applyAlignment="1">
      <alignment horizontal="right" readingOrder="2"/>
    </xf>
    <xf numFmtId="0" fontId="14" fillId="11" borderId="13" xfId="2" applyFont="1" applyFill="1" applyBorder="1"/>
    <xf numFmtId="49" fontId="7" fillId="3" borderId="41" xfId="2" applyNumberFormat="1" applyFont="1" applyFill="1" applyBorder="1" applyAlignment="1">
      <alignment horizontal="center" vertical="top" wrapText="1"/>
    </xf>
    <xf numFmtId="49" fontId="7" fillId="3" borderId="127" xfId="2" applyNumberFormat="1" applyFont="1" applyFill="1" applyBorder="1" applyAlignment="1">
      <alignment horizontal="center" vertical="top" wrapText="1"/>
    </xf>
    <xf numFmtId="49" fontId="7" fillId="3" borderId="128" xfId="2" applyNumberFormat="1" applyFont="1" applyFill="1" applyBorder="1" applyAlignment="1">
      <alignment horizontal="center" vertical="top" wrapText="1"/>
    </xf>
    <xf numFmtId="49" fontId="7" fillId="3" borderId="129" xfId="2" applyNumberFormat="1" applyFont="1" applyFill="1" applyBorder="1" applyAlignment="1">
      <alignment horizontal="center" vertical="top" wrapText="1"/>
    </xf>
    <xf numFmtId="166" fontId="11" fillId="5" borderId="126" xfId="1" applyNumberFormat="1" applyFont="1" applyFill="1" applyBorder="1"/>
    <xf numFmtId="166" fontId="11" fillId="5" borderId="103" xfId="1" applyNumberFormat="1" applyFont="1" applyFill="1" applyBorder="1"/>
    <xf numFmtId="166" fontId="11" fillId="5" borderId="122" xfId="1" applyNumberFormat="1" applyFont="1" applyFill="1" applyBorder="1"/>
    <xf numFmtId="0" fontId="0" fillId="14" borderId="0" xfId="0" applyFill="1" applyProtection="1">
      <protection locked="0"/>
    </xf>
    <xf numFmtId="0" fontId="4" fillId="0" borderId="0" xfId="2" applyFont="1" applyAlignment="1">
      <alignment horizontal="right" vertical="top" wrapText="1"/>
    </xf>
    <xf numFmtId="0" fontId="4" fillId="0" borderId="0" xfId="2" applyFont="1" applyAlignment="1" applyProtection="1">
      <alignment horizontal="right" vertical="top" wrapText="1"/>
      <protection locked="0"/>
    </xf>
    <xf numFmtId="0" fontId="24" fillId="4" borderId="67" xfId="0" applyFont="1" applyFill="1" applyBorder="1" applyAlignment="1" applyProtection="1">
      <alignment horizontal="center" wrapText="1" readingOrder="2"/>
      <protection locked="0"/>
    </xf>
    <xf numFmtId="0" fontId="24" fillId="4" borderId="77" xfId="0" applyFont="1" applyFill="1" applyBorder="1" applyAlignment="1" applyProtection="1">
      <alignment horizontal="center" wrapText="1" readingOrder="2"/>
      <protection locked="0"/>
    </xf>
    <xf numFmtId="0" fontId="18" fillId="7" borderId="117" xfId="0" applyFont="1" applyFill="1" applyBorder="1" applyAlignment="1">
      <alignment horizontal="center" vertical="center" readingOrder="1"/>
    </xf>
    <xf numFmtId="0" fontId="18" fillId="7" borderId="78" xfId="0" applyFont="1" applyFill="1" applyBorder="1" applyAlignment="1">
      <alignment horizontal="center" vertical="center" readingOrder="1"/>
    </xf>
    <xf numFmtId="0" fontId="18" fillId="7" borderId="79" xfId="0" applyFont="1" applyFill="1" applyBorder="1" applyAlignment="1">
      <alignment horizontal="center" vertical="center" readingOrder="1"/>
    </xf>
    <xf numFmtId="0" fontId="4" fillId="2" borderId="0" xfId="0" applyFont="1" applyFill="1" applyAlignment="1">
      <alignment horizontal="right" wrapText="1" readingOrder="2"/>
    </xf>
    <xf numFmtId="0" fontId="22" fillId="8" borderId="0" xfId="6" applyFill="1" applyAlignment="1" applyProtection="1">
      <alignment horizontal="center"/>
    </xf>
    <xf numFmtId="0" fontId="23" fillId="8" borderId="0" xfId="6" applyFont="1" applyFill="1" applyAlignment="1" applyProtection="1">
      <alignment horizontal="center"/>
    </xf>
    <xf numFmtId="0" fontId="25" fillId="2" borderId="0" xfId="0" applyFont="1" applyFill="1" applyAlignment="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7" fillId="3" borderId="89" xfId="2" applyFont="1" applyFill="1" applyBorder="1" applyAlignment="1">
      <alignment horizontal="center" vertical="top" wrapText="1"/>
    </xf>
    <xf numFmtId="0" fontId="7" fillId="3" borderId="90" xfId="2" applyFont="1" applyFill="1" applyBorder="1" applyAlignment="1">
      <alignment horizontal="center" vertical="top" wrapText="1"/>
    </xf>
    <xf numFmtId="0" fontId="7" fillId="3" borderId="46" xfId="2" applyFont="1" applyFill="1" applyBorder="1" applyAlignment="1">
      <alignment horizontal="center" vertical="top" wrapText="1"/>
    </xf>
    <xf numFmtId="0" fontId="7" fillId="3" borderId="123" xfId="2" applyFont="1" applyFill="1" applyBorder="1" applyAlignment="1">
      <alignment horizontal="center" vertical="top" wrapText="1"/>
    </xf>
    <xf numFmtId="0" fontId="7" fillId="3" borderId="118" xfId="2" applyFont="1" applyFill="1" applyBorder="1" applyAlignment="1">
      <alignment horizontal="center" vertical="top" wrapText="1"/>
    </xf>
    <xf numFmtId="0" fontId="7" fillId="3" borderId="54" xfId="2" applyFont="1" applyFill="1" applyBorder="1" applyAlignment="1">
      <alignment horizontal="center" vertical="top" wrapText="1"/>
    </xf>
    <xf numFmtId="0" fontId="7" fillId="3" borderId="8" xfId="2" applyFont="1" applyFill="1" applyBorder="1" applyAlignment="1">
      <alignment horizontal="center" vertical="top" wrapText="1"/>
    </xf>
    <xf numFmtId="0" fontId="7" fillId="3" borderId="14" xfId="2" applyFont="1" applyFill="1" applyBorder="1" applyAlignment="1">
      <alignment horizontal="center" vertical="top" wrapText="1"/>
    </xf>
    <xf numFmtId="0" fontId="7" fillId="3" borderId="83" xfId="2" applyFont="1" applyFill="1" applyBorder="1" applyAlignment="1">
      <alignment horizontal="center" vertical="center" wrapText="1"/>
    </xf>
    <xf numFmtId="0" fontId="7" fillId="3" borderId="84" xfId="2" applyFont="1" applyFill="1" applyBorder="1" applyAlignment="1">
      <alignment horizontal="center" vertical="center" wrapText="1"/>
    </xf>
    <xf numFmtId="0" fontId="7" fillId="3" borderId="85" xfId="2" applyFont="1" applyFill="1" applyBorder="1" applyAlignment="1">
      <alignment horizontal="center" vertical="center" wrapText="1"/>
    </xf>
    <xf numFmtId="0" fontId="7" fillId="3" borderId="111" xfId="2" applyFont="1" applyFill="1" applyBorder="1" applyAlignment="1">
      <alignment horizontal="center" vertical="center" wrapText="1"/>
    </xf>
    <xf numFmtId="0" fontId="7" fillId="3" borderId="0" xfId="2" applyFont="1" applyFill="1" applyAlignment="1">
      <alignment horizontal="center" vertical="center" wrapText="1"/>
    </xf>
    <xf numFmtId="0" fontId="7" fillId="3" borderId="87" xfId="2" applyFont="1" applyFill="1" applyBorder="1" applyAlignment="1">
      <alignment horizontal="center" vertical="center" wrapText="1"/>
    </xf>
    <xf numFmtId="0" fontId="7" fillId="3" borderId="88" xfId="2" applyFont="1" applyFill="1" applyBorder="1" applyAlignment="1">
      <alignment horizontal="center" vertical="center" wrapText="1"/>
    </xf>
    <xf numFmtId="0" fontId="7" fillId="3" borderId="52" xfId="2" applyFont="1" applyFill="1" applyBorder="1" applyAlignment="1">
      <alignment horizontal="center" vertical="top" wrapText="1"/>
    </xf>
    <xf numFmtId="0" fontId="7" fillId="3" borderId="50" xfId="2" applyFont="1" applyFill="1" applyBorder="1" applyAlignment="1">
      <alignment horizontal="center" vertical="top" wrapText="1"/>
    </xf>
    <xf numFmtId="0" fontId="8" fillId="3" borderId="6" xfId="2" applyFont="1" applyFill="1" applyBorder="1" applyAlignment="1">
      <alignment horizontal="center" vertical="center"/>
    </xf>
    <xf numFmtId="0" fontId="9" fillId="3" borderId="14" xfId="2" applyFont="1" applyFill="1" applyBorder="1" applyAlignment="1">
      <alignment horizontal="center" vertical="center"/>
    </xf>
    <xf numFmtId="0" fontId="7" fillId="3" borderId="80" xfId="2" applyFont="1" applyFill="1" applyBorder="1" applyAlignment="1">
      <alignment horizontal="center" vertical="top" wrapText="1"/>
    </xf>
    <xf numFmtId="0" fontId="7" fillId="3" borderId="81" xfId="2" applyFont="1" applyFill="1" applyBorder="1" applyAlignment="1">
      <alignment horizontal="center" vertical="top" wrapText="1"/>
    </xf>
    <xf numFmtId="0" fontId="8" fillId="3" borderId="92" xfId="2" applyFont="1" applyFill="1" applyBorder="1" applyAlignment="1">
      <alignment horizontal="center" vertical="center"/>
    </xf>
    <xf numFmtId="0" fontId="8" fillId="3" borderId="95" xfId="2" applyFont="1" applyFill="1" applyBorder="1" applyAlignment="1">
      <alignment horizontal="center" vertical="center"/>
    </xf>
    <xf numFmtId="0" fontId="8" fillId="3" borderId="97" xfId="2" applyFont="1" applyFill="1" applyBorder="1" applyAlignment="1">
      <alignment horizontal="center" vertical="center"/>
    </xf>
    <xf numFmtId="0" fontId="16" fillId="3" borderId="92" xfId="2" applyFont="1" applyFill="1" applyBorder="1" applyAlignment="1">
      <alignment horizontal="center" vertical="center"/>
    </xf>
    <xf numFmtId="0" fontId="16" fillId="3" borderId="93" xfId="2" applyFont="1" applyFill="1" applyBorder="1" applyAlignment="1">
      <alignment horizontal="center" vertical="center"/>
    </xf>
    <xf numFmtId="0" fontId="16" fillId="3" borderId="94" xfId="2" applyFont="1" applyFill="1" applyBorder="1" applyAlignment="1">
      <alignment horizontal="center" vertical="center"/>
    </xf>
    <xf numFmtId="0" fontId="16" fillId="3" borderId="100" xfId="2" applyFont="1" applyFill="1" applyBorder="1" applyAlignment="1">
      <alignment horizontal="center" vertical="center"/>
    </xf>
    <xf numFmtId="0" fontId="16" fillId="3" borderId="68" xfId="2" applyFont="1" applyFill="1" applyBorder="1" applyAlignment="1">
      <alignment horizontal="center" vertical="center"/>
    </xf>
    <xf numFmtId="0" fontId="16" fillId="3" borderId="101" xfId="2" applyFont="1" applyFill="1" applyBorder="1" applyAlignment="1">
      <alignment horizontal="center" vertical="center"/>
    </xf>
    <xf numFmtId="0" fontId="16" fillId="13" borderId="102" xfId="2" applyFont="1" applyFill="1" applyBorder="1" applyAlignment="1">
      <alignment horizontal="center" vertical="center"/>
    </xf>
    <xf numFmtId="0" fontId="16" fillId="13" borderId="122" xfId="2" applyFont="1" applyFill="1" applyBorder="1" applyAlignment="1">
      <alignment horizontal="center" vertical="center"/>
    </xf>
    <xf numFmtId="0" fontId="16" fillId="13" borderId="103" xfId="2" applyFont="1" applyFill="1" applyBorder="1" applyAlignment="1">
      <alignment horizontal="center" vertical="center"/>
    </xf>
    <xf numFmtId="0" fontId="16" fillId="13" borderId="62" xfId="2" applyFont="1" applyFill="1" applyBorder="1" applyAlignment="1">
      <alignment horizontal="center" vertical="center"/>
    </xf>
    <xf numFmtId="0" fontId="16" fillId="13" borderId="104" xfId="2" applyFont="1" applyFill="1" applyBorder="1" applyAlignment="1">
      <alignment horizontal="center" vertical="center"/>
    </xf>
    <xf numFmtId="0" fontId="16" fillId="13" borderId="72" xfId="2" applyFont="1" applyFill="1" applyBorder="1" applyAlignment="1">
      <alignment horizontal="center" vertical="center"/>
    </xf>
    <xf numFmtId="0" fontId="16" fillId="13" borderId="73" xfId="2" applyFont="1" applyFill="1" applyBorder="1" applyAlignment="1">
      <alignment horizontal="center" vertical="center"/>
    </xf>
    <xf numFmtId="0" fontId="16" fillId="3" borderId="105" xfId="2" applyFont="1" applyFill="1" applyBorder="1" applyAlignment="1">
      <alignment horizontal="center" vertical="center"/>
    </xf>
    <xf numFmtId="0" fontId="16" fillId="3" borderId="65" xfId="2" applyFont="1" applyFill="1" applyBorder="1" applyAlignment="1">
      <alignment horizontal="center" vertical="center"/>
    </xf>
    <xf numFmtId="0" fontId="16" fillId="3" borderId="16" xfId="2" applyFont="1" applyFill="1" applyBorder="1" applyAlignment="1">
      <alignment horizontal="center" vertical="center"/>
    </xf>
    <xf numFmtId="0" fontId="16" fillId="3" borderId="106" xfId="2" applyFont="1" applyFill="1" applyBorder="1" applyAlignment="1">
      <alignment horizontal="center" vertical="center"/>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4" fillId="11" borderId="51" xfId="2" applyFont="1" applyFill="1" applyBorder="1" applyAlignment="1">
      <alignment horizontal="right"/>
    </xf>
    <xf numFmtId="0" fontId="8" fillId="3" borderId="93" xfId="2" applyFont="1" applyFill="1" applyBorder="1" applyAlignment="1">
      <alignment horizontal="center" vertical="center"/>
    </xf>
    <xf numFmtId="0" fontId="8" fillId="3" borderId="94" xfId="2" applyFont="1" applyFill="1" applyBorder="1" applyAlignment="1">
      <alignment horizontal="center" vertical="center"/>
    </xf>
    <xf numFmtId="0" fontId="8" fillId="3" borderId="0" xfId="2" applyFont="1" applyFill="1" applyAlignment="1">
      <alignment horizontal="center" vertical="center"/>
    </xf>
    <xf numFmtId="0" fontId="8" fillId="3" borderId="96" xfId="2" applyFont="1" applyFill="1" applyBorder="1" applyAlignment="1">
      <alignment horizontal="center" vertical="center"/>
    </xf>
    <xf numFmtId="0" fontId="8" fillId="3" borderId="98" xfId="2" applyFont="1" applyFill="1" applyBorder="1" applyAlignment="1">
      <alignment horizontal="center" vertical="center"/>
    </xf>
    <xf numFmtId="0" fontId="8" fillId="3" borderId="99" xfId="2" applyFont="1" applyFill="1" applyBorder="1" applyAlignment="1">
      <alignment horizontal="center" vertical="center"/>
    </xf>
    <xf numFmtId="0" fontId="17" fillId="0" borderId="0" xfId="2" applyFont="1" applyAlignment="1">
      <alignment horizontal="center"/>
    </xf>
    <xf numFmtId="0" fontId="1" fillId="0" borderId="0" xfId="2" applyAlignment="1">
      <alignment horizontal="center"/>
    </xf>
    <xf numFmtId="0" fontId="18" fillId="0" borderId="0" xfId="2" applyFont="1" applyAlignment="1">
      <alignment horizontal="center"/>
    </xf>
    <xf numFmtId="0" fontId="19" fillId="0" borderId="0" xfId="2" applyFont="1" applyAlignment="1">
      <alignment horizontal="center"/>
    </xf>
    <xf numFmtId="0" fontId="7" fillId="3" borderId="6" xfId="2" applyFont="1" applyFill="1" applyBorder="1" applyAlignment="1">
      <alignment horizontal="center" vertical="top" wrapText="1"/>
    </xf>
    <xf numFmtId="0" fontId="16" fillId="3" borderId="107" xfId="2" applyFont="1" applyFill="1" applyBorder="1" applyAlignment="1">
      <alignment horizontal="center" vertical="center"/>
    </xf>
    <xf numFmtId="0" fontId="16" fillId="3" borderId="108" xfId="2" applyFont="1" applyFill="1" applyBorder="1" applyAlignment="1">
      <alignment horizontal="center" vertical="center"/>
    </xf>
    <xf numFmtId="0" fontId="16" fillId="3" borderId="109" xfId="2" applyFont="1" applyFill="1" applyBorder="1" applyAlignment="1">
      <alignment horizontal="center" vertical="center"/>
    </xf>
    <xf numFmtId="0" fontId="8" fillId="3" borderId="110" xfId="2" applyFont="1" applyFill="1" applyBorder="1" applyAlignment="1">
      <alignment horizontal="center" vertical="center"/>
    </xf>
    <xf numFmtId="0" fontId="8" fillId="3" borderId="111" xfId="2" applyFont="1" applyFill="1" applyBorder="1" applyAlignment="1">
      <alignment horizontal="center" vertical="center"/>
    </xf>
    <xf numFmtId="0" fontId="8" fillId="3" borderId="112" xfId="2" applyFont="1" applyFill="1" applyBorder="1" applyAlignment="1">
      <alignment horizontal="center" vertical="center"/>
    </xf>
    <xf numFmtId="0" fontId="7" fillId="3" borderId="124" xfId="2" applyFont="1" applyFill="1" applyBorder="1" applyAlignment="1">
      <alignment horizontal="center" vertical="top" wrapText="1"/>
    </xf>
    <xf numFmtId="0" fontId="7" fillId="3" borderId="86" xfId="2" applyFont="1" applyFill="1" applyBorder="1" applyAlignment="1">
      <alignment horizontal="center" vertical="center" wrapText="1"/>
    </xf>
    <xf numFmtId="0" fontId="7" fillId="3" borderId="13" xfId="2" applyFont="1" applyFill="1" applyBorder="1" applyAlignment="1">
      <alignment horizontal="center" vertical="top" wrapText="1"/>
    </xf>
    <xf numFmtId="0" fontId="9" fillId="4" borderId="71" xfId="2" applyFont="1" applyFill="1" applyBorder="1" applyAlignment="1">
      <alignment horizontal="right"/>
    </xf>
    <xf numFmtId="0" fontId="9" fillId="4" borderId="72" xfId="2" applyFont="1" applyFill="1" applyBorder="1" applyAlignment="1">
      <alignment horizontal="right"/>
    </xf>
    <xf numFmtId="0" fontId="14" fillId="4" borderId="10" xfId="2" applyFont="1" applyFill="1" applyBorder="1" applyAlignment="1">
      <alignment horizontal="right"/>
    </xf>
    <xf numFmtId="0" fontId="14" fillId="4" borderId="11" xfId="2" applyFont="1" applyFill="1" applyBorder="1" applyAlignment="1">
      <alignment horizontal="right"/>
    </xf>
    <xf numFmtId="0" fontId="14" fillId="4" borderId="21" xfId="2" applyFont="1" applyFill="1" applyBorder="1" applyAlignment="1">
      <alignment horizontal="right"/>
    </xf>
    <xf numFmtId="0" fontId="14" fillId="4" borderId="13" xfId="2" applyFont="1" applyFill="1" applyBorder="1" applyAlignment="1">
      <alignment horizontal="right"/>
    </xf>
    <xf numFmtId="0" fontId="14" fillId="4" borderId="52" xfId="2" applyFont="1" applyFill="1" applyBorder="1" applyAlignment="1">
      <alignment horizontal="right"/>
    </xf>
    <xf numFmtId="0" fontId="9" fillId="4" borderId="10" xfId="2" applyFont="1" applyFill="1" applyBorder="1" applyAlignment="1">
      <alignment horizontal="right"/>
    </xf>
    <xf numFmtId="0" fontId="9" fillId="4" borderId="11" xfId="2" applyFont="1" applyFill="1" applyBorder="1" applyAlignment="1">
      <alignment horizontal="right"/>
    </xf>
    <xf numFmtId="0" fontId="9" fillId="4" borderId="21" xfId="2" applyFont="1" applyFill="1" applyBorder="1" applyAlignment="1">
      <alignment horizontal="right"/>
    </xf>
    <xf numFmtId="0" fontId="14" fillId="4" borderId="51" xfId="2" applyFont="1" applyFill="1" applyBorder="1" applyAlignment="1">
      <alignment horizontal="right"/>
    </xf>
    <xf numFmtId="0" fontId="14" fillId="4" borderId="113" xfId="2" applyFont="1" applyFill="1" applyBorder="1" applyAlignment="1">
      <alignment horizontal="right"/>
    </xf>
    <xf numFmtId="0" fontId="14" fillId="4" borderId="59" xfId="2" applyFont="1" applyFill="1" applyBorder="1" applyAlignment="1">
      <alignment horizontal="right"/>
    </xf>
    <xf numFmtId="0" fontId="14" fillId="4" borderId="114" xfId="2" applyFont="1" applyFill="1" applyBorder="1" applyAlignment="1">
      <alignment horizontal="right"/>
    </xf>
    <xf numFmtId="0" fontId="9" fillId="4" borderId="13" xfId="2" applyFont="1" applyFill="1" applyBorder="1" applyAlignment="1">
      <alignment horizontal="right"/>
    </xf>
    <xf numFmtId="0" fontId="9" fillId="4" borderId="52" xfId="2" applyFont="1" applyFill="1" applyBorder="1" applyAlignment="1">
      <alignment horizontal="right"/>
    </xf>
    <xf numFmtId="0" fontId="8" fillId="3" borderId="6" xfId="2" applyFont="1" applyFill="1" applyBorder="1" applyAlignment="1">
      <alignment horizontal="center" vertical="center" wrapText="1"/>
    </xf>
    <xf numFmtId="0" fontId="8" fillId="3" borderId="8" xfId="2" applyFont="1" applyFill="1" applyBorder="1" applyAlignment="1">
      <alignment horizontal="center" vertical="center" wrapText="1"/>
    </xf>
    <xf numFmtId="0" fontId="8" fillId="3" borderId="14" xfId="2" applyFont="1" applyFill="1" applyBorder="1" applyAlignment="1">
      <alignment horizontal="center" vertical="center" wrapText="1"/>
    </xf>
    <xf numFmtId="0" fontId="7" fillId="3" borderId="91" xfId="2" applyFont="1" applyFill="1" applyBorder="1" applyAlignment="1">
      <alignment horizontal="center" vertical="top" wrapText="1"/>
    </xf>
    <xf numFmtId="0" fontId="7" fillId="3" borderId="27" xfId="2" applyFont="1" applyFill="1" applyBorder="1" applyAlignment="1">
      <alignment horizontal="center" vertical="top" wrapText="1"/>
    </xf>
    <xf numFmtId="0" fontId="7" fillId="3" borderId="34" xfId="2" applyFont="1" applyFill="1" applyBorder="1" applyAlignment="1">
      <alignment horizontal="center" vertical="top" wrapText="1"/>
    </xf>
    <xf numFmtId="0" fontId="7" fillId="3" borderId="28" xfId="2" applyFont="1" applyFill="1" applyBorder="1" applyAlignment="1">
      <alignment horizontal="center" vertical="top" wrapText="1"/>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Font="1" applyFill="1" applyBorder="1" applyAlignment="1">
      <alignment horizontal="right" wrapText="1" readingOrder="2"/>
    </xf>
    <xf numFmtId="0" fontId="12" fillId="4" borderId="52" xfId="3" applyFont="1" applyFill="1" applyBorder="1" applyAlignment="1">
      <alignment horizontal="right" wrapText="1" readingOrder="2"/>
    </xf>
    <xf numFmtId="0" fontId="12" fillId="4" borderId="51" xfId="3" applyFont="1" applyFill="1" applyBorder="1" applyAlignment="1">
      <alignment horizontal="right" wrapText="1" readingOrder="2"/>
    </xf>
    <xf numFmtId="0" fontId="12" fillId="11" borderId="13" xfId="3" applyFont="1" applyFill="1" applyBorder="1" applyAlignment="1">
      <alignment horizontal="right" wrapText="1" readingOrder="2"/>
    </xf>
    <xf numFmtId="0" fontId="12" fillId="11" borderId="52" xfId="3" applyFont="1" applyFill="1" applyBorder="1" applyAlignment="1">
      <alignment horizontal="right" wrapText="1" readingOrder="2"/>
    </xf>
    <xf numFmtId="0" fontId="12" fillId="11" borderId="51" xfId="3" applyFont="1" applyFill="1" applyBorder="1" applyAlignment="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1" borderId="13" xfId="3" applyFont="1" applyFill="1" applyBorder="1" applyAlignment="1" applyProtection="1">
      <alignment horizontal="right" wrapText="1" readingOrder="2"/>
      <protection hidden="1"/>
    </xf>
    <xf numFmtId="0" fontId="12" fillId="11" borderId="52" xfId="3" applyFont="1" applyFill="1" applyBorder="1" applyAlignment="1" applyProtection="1">
      <alignment horizontal="right" wrapText="1" readingOrder="2"/>
      <protection hidden="1"/>
    </xf>
    <xf numFmtId="0" fontId="12" fillId="11" borderId="51" xfId="3"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Font="1" applyFill="1" applyBorder="1" applyAlignment="1" applyProtection="1">
      <alignment horizontal="right" wrapText="1" readingOrder="2"/>
      <protection hidden="1"/>
    </xf>
    <xf numFmtId="0" fontId="12" fillId="4" borderId="52" xfId="3" applyFont="1" applyFill="1" applyBorder="1" applyAlignment="1" applyProtection="1">
      <alignment horizontal="right" wrapText="1" readingOrder="2"/>
      <protection hidden="1"/>
    </xf>
    <xf numFmtId="0" fontId="12" fillId="4" borderId="51" xfId="3"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heetViews>
  <sheetFormatPr defaultColWidth="9.140625" defaultRowHeight="12.75" x14ac:dyDescent="0.2"/>
  <cols>
    <col min="1" max="1" width="4" style="5" customWidth="1"/>
    <col min="2" max="2" width="3.5703125" style="5" bestFit="1" customWidth="1"/>
    <col min="3" max="13" width="9.140625" style="5" customWidth="1"/>
    <col min="14" max="14" width="17.5703125" style="5" customWidth="1"/>
    <col min="15" max="15" width="9.140625" style="5" customWidth="1"/>
    <col min="16" max="16384" width="9.140625" style="5"/>
  </cols>
  <sheetData>
    <row r="2" spans="2:14" ht="17.25" customHeight="1" x14ac:dyDescent="0.25">
      <c r="B2" s="2" t="s">
        <v>135</v>
      </c>
      <c r="C2" s="3"/>
      <c r="D2" s="3"/>
      <c r="E2" s="3"/>
      <c r="F2" s="4"/>
      <c r="G2" s="4"/>
      <c r="H2" s="4"/>
      <c r="I2" s="4"/>
      <c r="J2" s="4"/>
      <c r="K2" s="4"/>
      <c r="L2" s="4"/>
      <c r="M2" s="4"/>
      <c r="N2" s="4"/>
    </row>
    <row r="3" spans="2:14" ht="29.25" customHeight="1" x14ac:dyDescent="0.2">
      <c r="B3" s="4" t="s">
        <v>136</v>
      </c>
      <c r="C3" s="344" t="s">
        <v>137</v>
      </c>
      <c r="D3" s="344"/>
      <c r="E3" s="344"/>
      <c r="F3" s="344"/>
      <c r="G3" s="344"/>
      <c r="H3" s="344"/>
      <c r="I3" s="344"/>
      <c r="J3" s="344"/>
      <c r="K3" s="344"/>
      <c r="L3" s="344"/>
      <c r="M3" s="344"/>
      <c r="N3" s="344"/>
    </row>
    <row r="4" spans="2:14" ht="29.25" customHeight="1" x14ac:dyDescent="0.2">
      <c r="B4" s="4" t="s">
        <v>138</v>
      </c>
      <c r="C4" s="344" t="s">
        <v>139</v>
      </c>
      <c r="D4" s="344"/>
      <c r="E4" s="344"/>
      <c r="F4" s="344"/>
      <c r="G4" s="344"/>
      <c r="H4" s="344"/>
      <c r="I4" s="344"/>
      <c r="J4" s="344"/>
      <c r="K4" s="344"/>
      <c r="L4" s="344"/>
      <c r="M4" s="344"/>
      <c r="N4" s="344"/>
    </row>
    <row r="5" spans="2:14" ht="15" x14ac:dyDescent="0.2">
      <c r="B5" s="4" t="s">
        <v>140</v>
      </c>
      <c r="C5" s="344" t="s">
        <v>141</v>
      </c>
      <c r="D5" s="344"/>
      <c r="E5" s="344"/>
      <c r="F5" s="344"/>
      <c r="G5" s="344"/>
      <c r="H5" s="344"/>
      <c r="I5" s="344"/>
      <c r="J5" s="344"/>
      <c r="K5" s="344"/>
      <c r="L5" s="344"/>
      <c r="M5" s="344"/>
      <c r="N5" s="344"/>
    </row>
    <row r="6" spans="2:14" ht="15" customHeight="1" x14ac:dyDescent="0.2">
      <c r="B6" s="4"/>
      <c r="C6" s="344" t="s">
        <v>142</v>
      </c>
      <c r="D6" s="344"/>
      <c r="E6" s="344"/>
      <c r="F6" s="344"/>
      <c r="G6" s="344"/>
      <c r="H6" s="344"/>
      <c r="I6" s="344"/>
      <c r="J6" s="344"/>
      <c r="K6" s="344"/>
      <c r="L6" s="344"/>
      <c r="M6" s="344"/>
      <c r="N6" s="344"/>
    </row>
    <row r="7" spans="2:14" ht="18.75" customHeight="1" x14ac:dyDescent="0.2">
      <c r="B7" s="4" t="s">
        <v>143</v>
      </c>
      <c r="C7" s="344" t="s">
        <v>144</v>
      </c>
      <c r="D7" s="344"/>
      <c r="E7" s="344"/>
      <c r="F7" s="344"/>
      <c r="G7" s="344"/>
      <c r="H7" s="344"/>
      <c r="I7" s="344"/>
      <c r="J7" s="344"/>
      <c r="K7" s="344"/>
      <c r="L7" s="344"/>
      <c r="M7" s="344"/>
      <c r="N7" s="344"/>
    </row>
    <row r="8" spans="2:14" ht="15" customHeight="1" x14ac:dyDescent="0.2">
      <c r="B8" s="4" t="s">
        <v>145</v>
      </c>
      <c r="C8" s="344" t="s">
        <v>146</v>
      </c>
      <c r="D8" s="344"/>
      <c r="E8" s="344"/>
      <c r="F8" s="344"/>
      <c r="G8" s="344"/>
      <c r="H8" s="344"/>
      <c r="I8" s="344"/>
      <c r="J8" s="344"/>
      <c r="K8" s="344"/>
      <c r="L8" s="344"/>
      <c r="M8" s="344"/>
      <c r="N8" s="344"/>
    </row>
    <row r="9" spans="2:14" ht="15" customHeight="1" x14ac:dyDescent="0.2">
      <c r="B9" s="4" t="s">
        <v>147</v>
      </c>
      <c r="C9" s="344" t="s">
        <v>148</v>
      </c>
      <c r="D9" s="344"/>
      <c r="E9" s="344"/>
      <c r="F9" s="344"/>
      <c r="G9" s="344"/>
      <c r="H9" s="344"/>
      <c r="I9" s="344"/>
      <c r="J9" s="344"/>
      <c r="K9" s="344"/>
      <c r="L9" s="344"/>
      <c r="M9" s="344"/>
      <c r="N9" s="344"/>
    </row>
    <row r="10" spans="2:14" ht="15" customHeight="1" x14ac:dyDescent="0.2">
      <c r="B10" s="4" t="s">
        <v>149</v>
      </c>
      <c r="C10" s="344" t="s">
        <v>150</v>
      </c>
      <c r="D10" s="344"/>
      <c r="E10" s="344"/>
      <c r="F10" s="344"/>
      <c r="G10" s="344"/>
      <c r="H10" s="344"/>
      <c r="I10" s="344"/>
      <c r="J10" s="344"/>
      <c r="K10" s="344"/>
      <c r="L10" s="344"/>
      <c r="M10" s="344"/>
      <c r="N10" s="344"/>
    </row>
    <row r="11" spans="2:14" ht="15" customHeight="1" x14ac:dyDescent="0.2">
      <c r="B11" s="4" t="s">
        <v>151</v>
      </c>
      <c r="C11" s="344" t="s">
        <v>152</v>
      </c>
      <c r="D11" s="344"/>
      <c r="E11" s="344"/>
      <c r="F11" s="344"/>
      <c r="G11" s="344"/>
      <c r="H11" s="344"/>
      <c r="I11" s="344"/>
      <c r="J11" s="344"/>
      <c r="K11" s="344"/>
      <c r="L11" s="344"/>
      <c r="M11" s="344"/>
      <c r="N11" s="344"/>
    </row>
    <row r="12" spans="2:14" ht="16.5" customHeight="1" x14ac:dyDescent="0.2">
      <c r="B12" s="4" t="s">
        <v>153</v>
      </c>
      <c r="C12" s="344" t="s">
        <v>154</v>
      </c>
      <c r="D12" s="344"/>
      <c r="E12" s="344"/>
      <c r="F12" s="344"/>
      <c r="G12" s="344"/>
      <c r="H12" s="344"/>
      <c r="I12" s="344"/>
      <c r="J12" s="344"/>
      <c r="K12" s="344"/>
      <c r="L12" s="344"/>
      <c r="M12" s="344"/>
      <c r="N12" s="344"/>
    </row>
    <row r="13" spans="2:14" ht="15" x14ac:dyDescent="0.2">
      <c r="B13" s="4" t="s">
        <v>155</v>
      </c>
      <c r="C13" s="344" t="s">
        <v>156</v>
      </c>
      <c r="D13" s="344"/>
      <c r="E13" s="344"/>
      <c r="F13" s="344"/>
      <c r="G13" s="344"/>
      <c r="H13" s="344"/>
      <c r="I13" s="344"/>
      <c r="J13" s="344"/>
      <c r="K13" s="344"/>
      <c r="L13" s="344"/>
      <c r="M13" s="344"/>
      <c r="N13" s="344"/>
    </row>
    <row r="14" spans="2:14" ht="15" x14ac:dyDescent="0.2">
      <c r="B14" s="4" t="s">
        <v>157</v>
      </c>
      <c r="C14" s="344" t="s">
        <v>158</v>
      </c>
      <c r="D14" s="344"/>
      <c r="E14" s="344"/>
      <c r="F14" s="344"/>
      <c r="G14" s="344"/>
      <c r="H14" s="344"/>
      <c r="I14" s="344"/>
      <c r="J14" s="344"/>
      <c r="K14" s="344"/>
      <c r="L14" s="344"/>
      <c r="M14" s="344"/>
      <c r="N14" s="344"/>
    </row>
    <row r="15" spans="2:14" ht="15" x14ac:dyDescent="0.2">
      <c r="B15" s="4" t="s">
        <v>159</v>
      </c>
      <c r="C15" s="344" t="s">
        <v>160</v>
      </c>
      <c r="D15" s="344"/>
      <c r="E15" s="344"/>
      <c r="F15" s="344"/>
      <c r="G15" s="344"/>
      <c r="H15" s="344"/>
      <c r="I15" s="344"/>
      <c r="J15" s="344"/>
      <c r="K15" s="344"/>
      <c r="L15" s="344"/>
      <c r="M15" s="344"/>
      <c r="N15" s="344"/>
    </row>
    <row r="16" spans="2:14" ht="15" x14ac:dyDescent="0.2">
      <c r="B16" s="4" t="s">
        <v>161</v>
      </c>
      <c r="C16" s="344" t="s">
        <v>162</v>
      </c>
      <c r="D16" s="344"/>
      <c r="E16" s="344"/>
      <c r="F16" s="344"/>
      <c r="G16" s="344"/>
      <c r="H16" s="344"/>
      <c r="I16" s="344"/>
      <c r="J16" s="344"/>
      <c r="K16" s="344"/>
      <c r="L16" s="344"/>
      <c r="M16" s="344"/>
      <c r="N16" s="344"/>
    </row>
    <row r="17" spans="2:15" ht="15" x14ac:dyDescent="0.2">
      <c r="B17" s="4" t="s">
        <v>163</v>
      </c>
      <c r="C17" s="344" t="s">
        <v>164</v>
      </c>
      <c r="D17" s="344"/>
      <c r="E17" s="344"/>
      <c r="F17" s="344"/>
      <c r="G17" s="344"/>
      <c r="H17" s="344"/>
      <c r="I17" s="344"/>
      <c r="J17" s="344"/>
      <c r="K17" s="344"/>
      <c r="L17" s="344"/>
      <c r="M17" s="344"/>
      <c r="N17" s="344"/>
    </row>
    <row r="21" spans="2:15" ht="15.75" x14ac:dyDescent="0.25">
      <c r="B21" s="6" t="s">
        <v>165</v>
      </c>
      <c r="C21" s="7"/>
      <c r="D21" s="7"/>
      <c r="E21" s="7"/>
      <c r="F21" s="7"/>
      <c r="G21" s="8"/>
      <c r="H21" s="8"/>
      <c r="I21" s="8"/>
      <c r="J21" s="8"/>
      <c r="K21" s="8"/>
      <c r="L21" s="8"/>
      <c r="M21" s="8"/>
      <c r="N21" s="8"/>
    </row>
    <row r="22" spans="2:15" ht="15" x14ac:dyDescent="0.2">
      <c r="B22" s="8" t="s">
        <v>136</v>
      </c>
      <c r="C22" s="345" t="s">
        <v>166</v>
      </c>
      <c r="D22" s="345"/>
      <c r="E22" s="345"/>
      <c r="F22" s="345"/>
      <c r="G22" s="345"/>
      <c r="H22" s="345"/>
      <c r="I22" s="345"/>
      <c r="J22" s="345"/>
      <c r="K22" s="345"/>
      <c r="L22" s="345"/>
      <c r="M22" s="345"/>
      <c r="N22" s="345"/>
    </row>
    <row r="23" spans="2:15" ht="15" x14ac:dyDescent="0.2">
      <c r="B23" s="8" t="s">
        <v>138</v>
      </c>
      <c r="C23" s="345" t="s">
        <v>167</v>
      </c>
      <c r="D23" s="345"/>
      <c r="E23" s="345"/>
      <c r="F23" s="345"/>
      <c r="G23" s="345"/>
      <c r="H23" s="345"/>
      <c r="I23" s="345"/>
      <c r="J23" s="345"/>
      <c r="K23" s="345"/>
      <c r="L23" s="345"/>
      <c r="M23" s="345"/>
      <c r="N23" s="345"/>
    </row>
    <row r="24" spans="2:15" ht="15" x14ac:dyDescent="0.2">
      <c r="B24" s="8" t="s">
        <v>140</v>
      </c>
      <c r="C24" s="345" t="s">
        <v>168</v>
      </c>
      <c r="D24" s="345"/>
      <c r="E24" s="345"/>
      <c r="F24" s="345"/>
      <c r="G24" s="345"/>
      <c r="H24" s="345"/>
      <c r="I24" s="345"/>
      <c r="J24" s="345"/>
      <c r="K24" s="345"/>
      <c r="L24" s="345"/>
      <c r="M24" s="345"/>
      <c r="N24" s="345"/>
    </row>
    <row r="25" spans="2:15" ht="33.75" customHeight="1" x14ac:dyDescent="0.2">
      <c r="B25" s="8" t="s">
        <v>143</v>
      </c>
      <c r="C25" s="345" t="s">
        <v>169</v>
      </c>
      <c r="D25" s="345"/>
      <c r="E25" s="345"/>
      <c r="F25" s="345"/>
      <c r="G25" s="345"/>
      <c r="H25" s="345"/>
      <c r="I25" s="345"/>
      <c r="J25" s="345"/>
      <c r="K25" s="345"/>
      <c r="L25" s="345"/>
      <c r="M25" s="345"/>
      <c r="N25" s="345"/>
      <c r="O25" s="345"/>
    </row>
    <row r="26" spans="2:15" ht="15" x14ac:dyDescent="0.2">
      <c r="B26" s="8" t="s">
        <v>170</v>
      </c>
      <c r="C26" s="345" t="s">
        <v>171</v>
      </c>
      <c r="D26" s="345"/>
      <c r="E26" s="345"/>
      <c r="F26" s="345"/>
      <c r="G26" s="345"/>
      <c r="H26" s="345"/>
      <c r="I26" s="345"/>
      <c r="J26" s="345"/>
      <c r="K26" s="345"/>
      <c r="L26" s="345"/>
      <c r="M26" s="345"/>
      <c r="N26" s="345"/>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הוראות!B21</f>
        <v>נספח א4 - מספרי בקשות למשיכת כספים או לקבלת קצבת זקנה (גמל)</v>
      </c>
    </row>
    <row r="2" spans="2:17" ht="14.25" customHeight="1" x14ac:dyDescent="0.2">
      <c r="B2" s="174" t="str">
        <f>הוראות!B13</f>
        <v>יהב - קרן השתלמות וחסכון לאחים ואחיות בע"מ</v>
      </c>
    </row>
    <row r="3" spans="2:17" ht="14.25" customHeight="1" x14ac:dyDescent="0.25">
      <c r="B3" s="173" t="str">
        <f>CONCATENATE(הוראות!Z13,הוראות!F13)</f>
        <v>הנתונים ביחידות בודדות לשנת 2022</v>
      </c>
    </row>
    <row r="4" spans="2:17" ht="14.25" customHeight="1" x14ac:dyDescent="0.2">
      <c r="B4" s="172"/>
      <c r="C4" s="172" t="s">
        <v>0</v>
      </c>
    </row>
    <row r="5" spans="2:17" ht="18" customHeight="1" x14ac:dyDescent="0.3">
      <c r="C5" s="40"/>
      <c r="G5" s="41" t="s">
        <v>125</v>
      </c>
    </row>
    <row r="6" spans="2:17" ht="14.25" customHeight="1" x14ac:dyDescent="0.2">
      <c r="C6" s="40"/>
    </row>
    <row r="8" spans="2:17" ht="25.5" customHeight="1" x14ac:dyDescent="0.2">
      <c r="B8" s="42"/>
      <c r="C8" s="441" t="s">
        <v>522</v>
      </c>
      <c r="D8" s="444" t="s">
        <v>126</v>
      </c>
      <c r="E8" s="445"/>
      <c r="F8" s="445"/>
      <c r="G8" s="445"/>
      <c r="H8" s="445"/>
      <c r="I8" s="445"/>
      <c r="J8" s="446"/>
      <c r="K8" s="447" t="s">
        <v>127</v>
      </c>
      <c r="L8" s="447"/>
      <c r="M8" s="447"/>
      <c r="N8" s="447"/>
      <c r="O8" s="447"/>
      <c r="P8" s="447"/>
      <c r="Q8" s="447"/>
    </row>
    <row r="9" spans="2:17" ht="40.5" customHeight="1" x14ac:dyDescent="0.2">
      <c r="B9" s="43"/>
      <c r="C9" s="442"/>
      <c r="D9" s="44" t="s">
        <v>523</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524</v>
      </c>
      <c r="C11" s="59" t="s">
        <v>525</v>
      </c>
      <c r="D11" s="135">
        <v>131</v>
      </c>
      <c r="E11" s="136"/>
      <c r="F11" s="136"/>
      <c r="G11" s="136"/>
      <c r="H11" s="136"/>
      <c r="I11" s="136"/>
      <c r="J11" s="137"/>
      <c r="K11" s="135"/>
      <c r="L11" s="136"/>
      <c r="M11" s="136"/>
      <c r="N11" s="136"/>
      <c r="O11" s="136"/>
      <c r="P11" s="136"/>
      <c r="Q11" s="138"/>
    </row>
    <row r="12" spans="2:17" ht="25.5" x14ac:dyDescent="0.2">
      <c r="B12" s="58" t="s">
        <v>526</v>
      </c>
      <c r="C12" s="59" t="s">
        <v>527</v>
      </c>
      <c r="D12" s="135">
        <v>2779</v>
      </c>
      <c r="E12" s="136"/>
      <c r="F12" s="136"/>
      <c r="G12" s="136"/>
      <c r="H12" s="136"/>
      <c r="I12" s="139"/>
      <c r="J12" s="140"/>
      <c r="K12" s="135"/>
      <c r="L12" s="136"/>
      <c r="M12" s="136"/>
      <c r="N12" s="136"/>
      <c r="O12" s="136"/>
      <c r="P12" s="136"/>
      <c r="Q12" s="138"/>
    </row>
    <row r="13" spans="2:17" ht="25.5" x14ac:dyDescent="0.2">
      <c r="B13" s="60" t="s">
        <v>528</v>
      </c>
      <c r="C13" s="59" t="s">
        <v>529</v>
      </c>
      <c r="D13" s="135">
        <v>116</v>
      </c>
      <c r="E13" s="136"/>
      <c r="F13" s="136"/>
      <c r="G13" s="136"/>
      <c r="H13" s="136"/>
      <c r="I13" s="139"/>
      <c r="J13" s="140"/>
      <c r="K13" s="135"/>
      <c r="L13" s="136"/>
      <c r="M13" s="136"/>
      <c r="N13" s="136"/>
      <c r="O13" s="136"/>
      <c r="P13" s="136"/>
      <c r="Q13" s="138"/>
    </row>
    <row r="14" spans="2:17" ht="38.25" customHeight="1" x14ac:dyDescent="0.2">
      <c r="B14" s="58" t="s">
        <v>530</v>
      </c>
      <c r="C14" s="59" t="s">
        <v>119</v>
      </c>
      <c r="D14" s="141">
        <f>SUM(E14:J14)</f>
        <v>2651</v>
      </c>
      <c r="E14" s="142">
        <v>504</v>
      </c>
      <c r="F14" s="142">
        <v>1638</v>
      </c>
      <c r="G14" s="142">
        <v>142</v>
      </c>
      <c r="H14" s="142">
        <v>70</v>
      </c>
      <c r="I14" s="143">
        <v>186</v>
      </c>
      <c r="J14" s="144">
        <v>111</v>
      </c>
      <c r="K14" s="141">
        <f>SUM(L14:Q14)</f>
        <v>0</v>
      </c>
      <c r="L14" s="142"/>
      <c r="M14" s="142"/>
      <c r="N14" s="142"/>
      <c r="O14" s="142"/>
      <c r="P14" s="143"/>
      <c r="Q14" s="145"/>
    </row>
    <row r="15" spans="2:17" ht="38.25" x14ac:dyDescent="0.2">
      <c r="B15" s="60" t="s">
        <v>531</v>
      </c>
      <c r="C15" s="59" t="s">
        <v>532</v>
      </c>
      <c r="D15" s="141">
        <f>IF(D11+D12-D14-D13=0,"",D11+D12-D14-D13)</f>
        <v>143</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הוראות!B22</f>
        <v>נספח א4 - מספרי בקשות למשיכת כספים או לקבלת קצבת זקנה (פנסיה)</v>
      </c>
    </row>
    <row r="2" spans="2:17" ht="14.25" customHeight="1" x14ac:dyDescent="0.2">
      <c r="B2" s="174" t="str">
        <f>הוראות!B13</f>
        <v>יהב - קרן השתלמות וחסכון לאחים ואחיות בע"מ</v>
      </c>
    </row>
    <row r="3" spans="2:17" ht="14.25" customHeight="1" x14ac:dyDescent="0.25">
      <c r="B3" s="173" t="str">
        <f>CONCATENATE(הוראות!Z13,הוראות!F13)</f>
        <v>הנתונים ביחידות בודדות לשנת 2022</v>
      </c>
    </row>
    <row r="4" spans="2:17" ht="14.25" customHeight="1" x14ac:dyDescent="0.2">
      <c r="B4" s="172"/>
      <c r="C4" s="172" t="s">
        <v>0</v>
      </c>
    </row>
    <row r="5" spans="2:17" ht="18" customHeight="1" x14ac:dyDescent="0.3">
      <c r="C5" s="40"/>
      <c r="G5" s="41" t="s">
        <v>125</v>
      </c>
    </row>
    <row r="6" spans="2:17" ht="14.25" customHeight="1" x14ac:dyDescent="0.2">
      <c r="C6" s="40"/>
    </row>
    <row r="8" spans="2:17" ht="25.5" customHeight="1" x14ac:dyDescent="0.2">
      <c r="B8" s="42"/>
      <c r="C8" s="441" t="s">
        <v>522</v>
      </c>
      <c r="D8" s="444" t="s">
        <v>126</v>
      </c>
      <c r="E8" s="445"/>
      <c r="F8" s="445"/>
      <c r="G8" s="445"/>
      <c r="H8" s="445"/>
      <c r="I8" s="445"/>
      <c r="J8" s="446"/>
      <c r="K8" s="447" t="s">
        <v>127</v>
      </c>
      <c r="L8" s="447"/>
      <c r="M8" s="447"/>
      <c r="N8" s="447"/>
      <c r="O8" s="447"/>
      <c r="P8" s="447"/>
      <c r="Q8" s="447"/>
    </row>
    <row r="9" spans="2:17" ht="40.5" customHeight="1" x14ac:dyDescent="0.2">
      <c r="B9" s="43"/>
      <c r="C9" s="442"/>
      <c r="D9" s="44" t="s">
        <v>523</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524</v>
      </c>
      <c r="C11" s="59" t="s">
        <v>525</v>
      </c>
      <c r="D11" s="135"/>
      <c r="E11" s="136"/>
      <c r="F11" s="136"/>
      <c r="G11" s="136"/>
      <c r="H11" s="136"/>
      <c r="I11" s="136"/>
      <c r="J11" s="137"/>
      <c r="K11" s="135"/>
      <c r="L11" s="136"/>
      <c r="M11" s="136"/>
      <c r="N11" s="136"/>
      <c r="O11" s="136"/>
      <c r="P11" s="136"/>
      <c r="Q11" s="138"/>
    </row>
    <row r="12" spans="2:17" ht="25.5" x14ac:dyDescent="0.2">
      <c r="B12" s="58" t="s">
        <v>526</v>
      </c>
      <c r="C12" s="59" t="s">
        <v>527</v>
      </c>
      <c r="D12" s="135"/>
      <c r="E12" s="136"/>
      <c r="F12" s="136"/>
      <c r="G12" s="136"/>
      <c r="H12" s="136"/>
      <c r="I12" s="139"/>
      <c r="J12" s="140"/>
      <c r="K12" s="135"/>
      <c r="L12" s="136"/>
      <c r="M12" s="136"/>
      <c r="N12" s="136"/>
      <c r="O12" s="136"/>
      <c r="P12" s="136"/>
      <c r="Q12" s="138"/>
    </row>
    <row r="13" spans="2:17" ht="25.5" x14ac:dyDescent="0.2">
      <c r="B13" s="60" t="s">
        <v>528</v>
      </c>
      <c r="C13" s="59" t="s">
        <v>529</v>
      </c>
      <c r="D13" s="135"/>
      <c r="E13" s="136"/>
      <c r="F13" s="136"/>
      <c r="G13" s="136"/>
      <c r="H13" s="136"/>
      <c r="I13" s="139"/>
      <c r="J13" s="140"/>
      <c r="K13" s="135"/>
      <c r="L13" s="136"/>
      <c r="M13" s="136"/>
      <c r="N13" s="136"/>
      <c r="O13" s="136"/>
      <c r="P13" s="136"/>
      <c r="Q13" s="138"/>
    </row>
    <row r="14" spans="2:17" ht="38.25" customHeight="1" x14ac:dyDescent="0.2">
      <c r="B14" s="58" t="s">
        <v>530</v>
      </c>
      <c r="C14" s="59" t="s">
        <v>119</v>
      </c>
      <c r="D14" s="141">
        <f>SUM(E14:J14)</f>
        <v>0</v>
      </c>
      <c r="E14" s="142"/>
      <c r="F14" s="142"/>
      <c r="G14" s="142"/>
      <c r="H14" s="142"/>
      <c r="I14" s="143"/>
      <c r="J14" s="144"/>
      <c r="K14" s="141">
        <f>SUM(L14:Q14)</f>
        <v>0</v>
      </c>
      <c r="L14" s="142"/>
      <c r="M14" s="142"/>
      <c r="N14" s="142"/>
      <c r="O14" s="142"/>
      <c r="P14" s="143"/>
      <c r="Q14" s="171"/>
    </row>
    <row r="15" spans="2:17" ht="38.25" x14ac:dyDescent="0.2">
      <c r="B15" s="60" t="s">
        <v>531</v>
      </c>
      <c r="C15" s="59" t="s">
        <v>532</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הוראות!B23</f>
        <v>נספח א4 - מספרי בקשות למשיכת כספים או לקבלת קצבת זקנה (ביטוח)</v>
      </c>
    </row>
    <row r="2" spans="2:17" ht="14.25" customHeight="1" x14ac:dyDescent="0.2">
      <c r="B2" s="174" t="str">
        <f>הוראות!B13</f>
        <v>יהב - קרן השתלמות וחסכון לאחים ואחיות בע"מ</v>
      </c>
    </row>
    <row r="3" spans="2:17" ht="14.25" customHeight="1" x14ac:dyDescent="0.25">
      <c r="B3" s="173" t="str">
        <f>CONCATENATE(הוראות!Z13,הוראות!F13)</f>
        <v>הנתונים ביחידות בודדות לשנת 2022</v>
      </c>
    </row>
    <row r="4" spans="2:17" ht="14.25" customHeight="1" x14ac:dyDescent="0.2">
      <c r="C4" s="172" t="s">
        <v>0</v>
      </c>
    </row>
    <row r="5" spans="2:17" ht="18" customHeight="1" x14ac:dyDescent="0.3">
      <c r="C5" s="40"/>
      <c r="G5" s="41" t="s">
        <v>125</v>
      </c>
    </row>
    <row r="6" spans="2:17" ht="14.25" customHeight="1" x14ac:dyDescent="0.2">
      <c r="C6" s="40"/>
    </row>
    <row r="8" spans="2:17" ht="25.5" customHeight="1" x14ac:dyDescent="0.2">
      <c r="B8" s="42"/>
      <c r="C8" s="441" t="s">
        <v>522</v>
      </c>
      <c r="D8" s="444" t="s">
        <v>126</v>
      </c>
      <c r="E8" s="445"/>
      <c r="F8" s="445"/>
      <c r="G8" s="445"/>
      <c r="H8" s="445"/>
      <c r="I8" s="445"/>
      <c r="J8" s="446"/>
      <c r="K8" s="447" t="s">
        <v>127</v>
      </c>
      <c r="L8" s="447"/>
      <c r="M8" s="447"/>
      <c r="N8" s="447"/>
      <c r="O8" s="447"/>
      <c r="P8" s="447"/>
      <c r="Q8" s="447"/>
    </row>
    <row r="9" spans="2:17" ht="40.5" customHeight="1" x14ac:dyDescent="0.2">
      <c r="B9" s="43"/>
      <c r="C9" s="442"/>
      <c r="D9" s="44" t="s">
        <v>523</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524</v>
      </c>
      <c r="C11" s="59" t="s">
        <v>525</v>
      </c>
      <c r="D11" s="135"/>
      <c r="E11" s="136"/>
      <c r="F11" s="136"/>
      <c r="G11" s="136"/>
      <c r="H11" s="136"/>
      <c r="I11" s="136"/>
      <c r="J11" s="137"/>
      <c r="K11" s="135"/>
      <c r="L11" s="136"/>
      <c r="M11" s="136"/>
      <c r="N11" s="136"/>
      <c r="O11" s="136"/>
      <c r="P11" s="136"/>
      <c r="Q11" s="138"/>
    </row>
    <row r="12" spans="2:17" ht="25.5" x14ac:dyDescent="0.2">
      <c r="B12" s="58" t="s">
        <v>526</v>
      </c>
      <c r="C12" s="59" t="s">
        <v>527</v>
      </c>
      <c r="D12" s="135"/>
      <c r="E12" s="136"/>
      <c r="F12" s="136"/>
      <c r="G12" s="136"/>
      <c r="H12" s="136"/>
      <c r="I12" s="139"/>
      <c r="J12" s="140"/>
      <c r="K12" s="135"/>
      <c r="L12" s="136"/>
      <c r="M12" s="136"/>
      <c r="N12" s="136"/>
      <c r="O12" s="136"/>
      <c r="P12" s="136"/>
      <c r="Q12" s="138"/>
    </row>
    <row r="13" spans="2:17" ht="25.5" x14ac:dyDescent="0.2">
      <c r="B13" s="60" t="s">
        <v>528</v>
      </c>
      <c r="C13" s="59" t="s">
        <v>529</v>
      </c>
      <c r="D13" s="135"/>
      <c r="E13" s="136"/>
      <c r="F13" s="136"/>
      <c r="G13" s="136"/>
      <c r="H13" s="136"/>
      <c r="I13" s="139"/>
      <c r="J13" s="140"/>
      <c r="K13" s="135"/>
      <c r="L13" s="136"/>
      <c r="M13" s="136"/>
      <c r="N13" s="136"/>
      <c r="O13" s="136"/>
      <c r="P13" s="136"/>
      <c r="Q13" s="138"/>
    </row>
    <row r="14" spans="2:17" ht="38.25" customHeight="1" x14ac:dyDescent="0.2">
      <c r="B14" s="58" t="s">
        <v>530</v>
      </c>
      <c r="C14" s="59" t="s">
        <v>119</v>
      </c>
      <c r="D14" s="141">
        <f>SUM(E14:J14)</f>
        <v>0</v>
      </c>
      <c r="E14" s="142"/>
      <c r="F14" s="142"/>
      <c r="G14" s="142"/>
      <c r="H14" s="142"/>
      <c r="I14" s="143"/>
      <c r="J14" s="144"/>
      <c r="K14" s="141">
        <f>SUM(L14:Q14)</f>
        <v>0</v>
      </c>
      <c r="L14" s="142"/>
      <c r="M14" s="142"/>
      <c r="N14" s="142"/>
      <c r="O14" s="142"/>
      <c r="P14" s="143"/>
      <c r="Q14" s="145"/>
    </row>
    <row r="15" spans="2:17" ht="38.25" x14ac:dyDescent="0.2">
      <c r="B15" s="60" t="s">
        <v>531</v>
      </c>
      <c r="C15" s="59" t="s">
        <v>532</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topLeftCell="A4" workbookViewId="0">
      <selection activeCell="K18" sqref="K18"/>
    </sheetView>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הוראות!B24</f>
        <v>נספח א5 - מספרי בקשות להעברת כספים בין קופות גמל או בין מסלולי השקעה (גמל)</v>
      </c>
    </row>
    <row r="2" spans="2:24" ht="20.25" x14ac:dyDescent="0.2">
      <c r="B2" s="174" t="str">
        <f>הוראות!B13</f>
        <v>יהב - קרן השתלמות וחסכון לאחים ואחיות בע"מ</v>
      </c>
    </row>
    <row r="3" spans="2:24" ht="15.75" x14ac:dyDescent="0.25">
      <c r="B3" s="173" t="str">
        <f>CONCATENATE(הוראות!Z13,הוראות!F13)</f>
        <v>הנתונים ביחידות בודדות לשנת 2022</v>
      </c>
    </row>
    <row r="4" spans="2:24" x14ac:dyDescent="0.2">
      <c r="C4" s="172" t="s">
        <v>0</v>
      </c>
    </row>
    <row r="5" spans="2:24" ht="18.75" x14ac:dyDescent="0.3">
      <c r="C5" s="40"/>
      <c r="J5" s="41" t="s">
        <v>102</v>
      </c>
    </row>
    <row r="6" spans="2:24" ht="15" x14ac:dyDescent="0.2">
      <c r="C6" s="40"/>
    </row>
    <row r="8" spans="2:24" ht="28.5" customHeight="1" x14ac:dyDescent="0.2">
      <c r="B8" s="42"/>
      <c r="C8" s="441" t="s">
        <v>522</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523</v>
      </c>
      <c r="E9" s="46" t="s">
        <v>107</v>
      </c>
      <c r="F9" s="46" t="s">
        <v>108</v>
      </c>
      <c r="G9" s="46" t="s">
        <v>109</v>
      </c>
      <c r="H9" s="61" t="s">
        <v>110</v>
      </c>
      <c r="I9" s="47" t="s">
        <v>111</v>
      </c>
      <c r="J9" s="62" t="s">
        <v>112</v>
      </c>
      <c r="K9" s="63" t="s">
        <v>523</v>
      </c>
      <c r="L9" s="46" t="s">
        <v>113</v>
      </c>
      <c r="M9" s="46" t="s">
        <v>114</v>
      </c>
      <c r="N9" s="46" t="s">
        <v>115</v>
      </c>
      <c r="O9" s="46" t="s">
        <v>116</v>
      </c>
      <c r="P9" s="47" t="s">
        <v>117</v>
      </c>
      <c r="Q9" s="62" t="s">
        <v>118</v>
      </c>
      <c r="R9" s="63" t="s">
        <v>523</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524</v>
      </c>
      <c r="C11" s="59" t="s">
        <v>525</v>
      </c>
      <c r="D11" s="135">
        <v>455</v>
      </c>
      <c r="E11" s="136"/>
      <c r="F11" s="136"/>
      <c r="G11" s="136"/>
      <c r="H11" s="146"/>
      <c r="I11" s="139"/>
      <c r="J11" s="136"/>
      <c r="K11" s="135">
        <v>0</v>
      </c>
      <c r="L11" s="136"/>
      <c r="M11" s="136"/>
      <c r="N11" s="136"/>
      <c r="O11" s="136"/>
      <c r="P11" s="139"/>
      <c r="Q11" s="138"/>
      <c r="R11" s="135">
        <v>0</v>
      </c>
      <c r="S11" s="136"/>
      <c r="T11" s="136"/>
      <c r="U11" s="136"/>
      <c r="V11" s="136"/>
      <c r="W11" s="139"/>
      <c r="X11" s="138"/>
    </row>
    <row r="12" spans="2:24" ht="25.5" x14ac:dyDescent="0.2">
      <c r="B12" s="58" t="s">
        <v>526</v>
      </c>
      <c r="C12" s="59" t="s">
        <v>527</v>
      </c>
      <c r="D12" s="135">
        <v>2196</v>
      </c>
      <c r="E12" s="136"/>
      <c r="F12" s="136"/>
      <c r="G12" s="136"/>
      <c r="H12" s="136"/>
      <c r="I12" s="139"/>
      <c r="J12" s="136"/>
      <c r="K12" s="135">
        <v>19</v>
      </c>
      <c r="L12" s="136"/>
      <c r="M12" s="136"/>
      <c r="N12" s="136"/>
      <c r="O12" s="136"/>
      <c r="P12" s="139"/>
      <c r="Q12" s="138"/>
      <c r="R12" s="135">
        <v>34</v>
      </c>
      <c r="S12" s="136"/>
      <c r="T12" s="136"/>
      <c r="U12" s="136"/>
      <c r="V12" s="136"/>
      <c r="W12" s="139"/>
      <c r="X12" s="138"/>
    </row>
    <row r="13" spans="2:24" ht="25.5" x14ac:dyDescent="0.2">
      <c r="B13" s="60" t="s">
        <v>528</v>
      </c>
      <c r="C13" s="59" t="s">
        <v>529</v>
      </c>
      <c r="D13" s="135">
        <v>7</v>
      </c>
      <c r="E13" s="136"/>
      <c r="F13" s="136"/>
      <c r="G13" s="136"/>
      <c r="H13" s="136"/>
      <c r="I13" s="139"/>
      <c r="J13" s="136"/>
      <c r="K13" s="135">
        <v>2</v>
      </c>
      <c r="L13" s="136"/>
      <c r="M13" s="136"/>
      <c r="N13" s="136"/>
      <c r="O13" s="136"/>
      <c r="P13" s="139"/>
      <c r="Q13" s="138"/>
      <c r="R13" s="135">
        <v>2</v>
      </c>
      <c r="S13" s="136"/>
      <c r="T13" s="136"/>
      <c r="U13" s="136"/>
      <c r="V13" s="136"/>
      <c r="W13" s="139"/>
      <c r="X13" s="138"/>
    </row>
    <row r="14" spans="2:24" ht="38.25" x14ac:dyDescent="0.2">
      <c r="B14" s="58" t="s">
        <v>530</v>
      </c>
      <c r="C14" s="59" t="s">
        <v>119</v>
      </c>
      <c r="D14" s="141">
        <f>SUM(E14:J14)</f>
        <v>2032</v>
      </c>
      <c r="E14" s="142">
        <v>15</v>
      </c>
      <c r="F14" s="142">
        <v>1806</v>
      </c>
      <c r="G14" s="142">
        <v>196</v>
      </c>
      <c r="H14" s="142">
        <v>14</v>
      </c>
      <c r="I14" s="143">
        <v>0</v>
      </c>
      <c r="J14" s="145">
        <v>1</v>
      </c>
      <c r="K14" s="141">
        <f>SUM(L14:Q14)</f>
        <v>14</v>
      </c>
      <c r="L14" s="142">
        <v>2</v>
      </c>
      <c r="M14" s="142">
        <v>0</v>
      </c>
      <c r="N14" s="142">
        <v>3</v>
      </c>
      <c r="O14" s="142">
        <v>1</v>
      </c>
      <c r="P14" s="143">
        <v>4</v>
      </c>
      <c r="Q14" s="145">
        <v>4</v>
      </c>
      <c r="R14" s="141">
        <f>SUM(S14:X14)</f>
        <v>32</v>
      </c>
      <c r="S14" s="142">
        <v>13</v>
      </c>
      <c r="T14" s="142">
        <v>14</v>
      </c>
      <c r="U14" s="142">
        <v>5</v>
      </c>
      <c r="V14" s="142">
        <v>0</v>
      </c>
      <c r="W14" s="143">
        <v>0</v>
      </c>
      <c r="X14" s="145">
        <v>0</v>
      </c>
    </row>
    <row r="15" spans="2:24" ht="38.25" x14ac:dyDescent="0.2">
      <c r="B15" s="60" t="s">
        <v>531</v>
      </c>
      <c r="C15" s="59" t="s">
        <v>532</v>
      </c>
      <c r="D15" s="141">
        <f>IF(D11+D12-D14-D13=0,"",D11+D12-D14-D13)</f>
        <v>612</v>
      </c>
      <c r="E15" s="136"/>
      <c r="F15" s="136"/>
      <c r="G15" s="136"/>
      <c r="H15" s="136"/>
      <c r="I15" s="139"/>
      <c r="J15" s="136"/>
      <c r="K15" s="141">
        <f>IF(K11+K12-K14-K13=0,"",K11+K12-K14-K13)</f>
        <v>3</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הוראות!B25</f>
        <v>נספח א5 - מספרי בקשות להעברת כספים בין קופות גמל או בין מסלולי השקעה (פנסיה)</v>
      </c>
    </row>
    <row r="2" spans="2:24" ht="20.25" x14ac:dyDescent="0.2">
      <c r="B2" s="174" t="str">
        <f>הוראות!B13</f>
        <v>יהב - קרן השתלמות וחסכון לאחים ואחיות בע"מ</v>
      </c>
    </row>
    <row r="3" spans="2:24" ht="15.75" x14ac:dyDescent="0.25">
      <c r="B3" s="173" t="str">
        <f>CONCATENATE(הוראות!Z13,הוראות!F13)</f>
        <v>הנתונים ביחידות בודדות לשנת 2022</v>
      </c>
    </row>
    <row r="4" spans="2:24" x14ac:dyDescent="0.2">
      <c r="C4" s="172" t="s">
        <v>0</v>
      </c>
    </row>
    <row r="5" spans="2:24" ht="18.75" x14ac:dyDescent="0.3">
      <c r="C5" s="40"/>
      <c r="J5" s="41" t="s">
        <v>102</v>
      </c>
    </row>
    <row r="6" spans="2:24" ht="15" x14ac:dyDescent="0.2">
      <c r="C6" s="40"/>
    </row>
    <row r="8" spans="2:24" ht="28.5" customHeight="1" x14ac:dyDescent="0.2">
      <c r="B8" s="42"/>
      <c r="C8" s="441" t="s">
        <v>522</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523</v>
      </c>
      <c r="E9" s="46" t="s">
        <v>107</v>
      </c>
      <c r="F9" s="46" t="s">
        <v>108</v>
      </c>
      <c r="G9" s="46" t="s">
        <v>109</v>
      </c>
      <c r="H9" s="61" t="s">
        <v>110</v>
      </c>
      <c r="I9" s="47" t="s">
        <v>111</v>
      </c>
      <c r="J9" s="62" t="s">
        <v>112</v>
      </c>
      <c r="K9" s="63" t="s">
        <v>523</v>
      </c>
      <c r="L9" s="46" t="s">
        <v>113</v>
      </c>
      <c r="M9" s="46" t="s">
        <v>114</v>
      </c>
      <c r="N9" s="46" t="s">
        <v>115</v>
      </c>
      <c r="O9" s="46" t="s">
        <v>116</v>
      </c>
      <c r="P9" s="47" t="s">
        <v>117</v>
      </c>
      <c r="Q9" s="62" t="s">
        <v>118</v>
      </c>
      <c r="R9" s="63" t="s">
        <v>523</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524</v>
      </c>
      <c r="C11" s="59" t="s">
        <v>525</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8" t="s">
        <v>526</v>
      </c>
      <c r="C12" s="59" t="s">
        <v>527</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60" t="s">
        <v>528</v>
      </c>
      <c r="C13" s="59" t="s">
        <v>529</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8" t="s">
        <v>530</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60" t="s">
        <v>531</v>
      </c>
      <c r="C15" s="59" t="s">
        <v>532</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הוראות!B26</f>
        <v>נספח א5 - מספרי בקשות להעברת כספים בין קופות גמל או בין מסלולי השקעה (ביטוח)</v>
      </c>
    </row>
    <row r="2" spans="2:24" ht="20.25" x14ac:dyDescent="0.2">
      <c r="B2" s="174" t="str">
        <f>הוראות!B13</f>
        <v>יהב - קרן השתלמות וחסכון לאחים ואחיות בע"מ</v>
      </c>
    </row>
    <row r="3" spans="2:24" ht="15.75" x14ac:dyDescent="0.25">
      <c r="B3" s="173" t="str">
        <f>CONCATENATE(הוראות!Z13,הוראות!F13)</f>
        <v>הנתונים ביחידות בודדות לשנת 2022</v>
      </c>
    </row>
    <row r="4" spans="2:24" x14ac:dyDescent="0.2">
      <c r="C4" s="172" t="s">
        <v>0</v>
      </c>
    </row>
    <row r="5" spans="2:24" ht="18.75" x14ac:dyDescent="0.3">
      <c r="C5" s="40"/>
      <c r="J5" s="41" t="s">
        <v>102</v>
      </c>
    </row>
    <row r="6" spans="2:24" ht="15" x14ac:dyDescent="0.2">
      <c r="C6" s="40"/>
    </row>
    <row r="8" spans="2:24" ht="28.5" customHeight="1" x14ac:dyDescent="0.2">
      <c r="B8" s="42"/>
      <c r="C8" s="441" t="s">
        <v>522</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523</v>
      </c>
      <c r="E9" s="46" t="s">
        <v>107</v>
      </c>
      <c r="F9" s="46" t="s">
        <v>108</v>
      </c>
      <c r="G9" s="46" t="s">
        <v>109</v>
      </c>
      <c r="H9" s="61" t="s">
        <v>110</v>
      </c>
      <c r="I9" s="47" t="s">
        <v>111</v>
      </c>
      <c r="J9" s="62" t="s">
        <v>112</v>
      </c>
      <c r="K9" s="63" t="s">
        <v>523</v>
      </c>
      <c r="L9" s="46" t="s">
        <v>113</v>
      </c>
      <c r="M9" s="46" t="s">
        <v>114</v>
      </c>
      <c r="N9" s="46" t="s">
        <v>115</v>
      </c>
      <c r="O9" s="46" t="s">
        <v>116</v>
      </c>
      <c r="P9" s="47" t="s">
        <v>117</v>
      </c>
      <c r="Q9" s="62" t="s">
        <v>118</v>
      </c>
      <c r="R9" s="63" t="s">
        <v>523</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524</v>
      </c>
      <c r="C11" s="59" t="s">
        <v>525</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8" t="s">
        <v>526</v>
      </c>
      <c r="C12" s="59" t="s">
        <v>527</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60" t="s">
        <v>528</v>
      </c>
      <c r="C13" s="59" t="s">
        <v>529</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8" t="s">
        <v>530</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60" t="s">
        <v>531</v>
      </c>
      <c r="C15" s="59" t="s">
        <v>532</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L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 customWidth="1"/>
    <col min="2" max="3" width="9.140625" style="1" customWidth="1"/>
    <col min="4" max="4" width="17.7109375" style="1" customWidth="1"/>
    <col min="5" max="6" width="7.7109375" style="1" customWidth="1"/>
    <col min="7" max="8" width="8.140625" style="1" customWidth="1"/>
    <col min="9" max="10" width="8.85546875" style="1" customWidth="1"/>
    <col min="11" max="12" width="7.7109375" style="1" customWidth="1"/>
    <col min="13" max="13" width="7" style="1" customWidth="1"/>
    <col min="14" max="18" width="7.7109375" style="1" customWidth="1"/>
    <col min="19" max="19" width="7.42578125" style="1" customWidth="1"/>
    <col min="20" max="24" width="7.7109375" style="1" customWidth="1"/>
    <col min="25" max="25" width="7.42578125" style="1" customWidth="1"/>
    <col min="26" max="28" width="7.7109375" style="1" customWidth="1"/>
    <col min="29" max="29" width="6.85546875" style="1" customWidth="1"/>
    <col min="30" max="30" width="7.7109375" style="1" bestFit="1" customWidth="1"/>
    <col min="31" max="31" width="7.140625" style="1" customWidth="1"/>
    <col min="32" max="33" width="7.5703125" style="1" customWidth="1"/>
    <col min="34" max="34" width="6.7109375" style="1" customWidth="1"/>
    <col min="35" max="35" width="10.140625" style="1" customWidth="1"/>
    <col min="36" max="36" width="7.140625" style="1" customWidth="1"/>
    <col min="37" max="37" width="5.7109375" style="1" customWidth="1"/>
    <col min="38" max="38" width="10" style="1" customWidth="1"/>
    <col min="39" max="39" width="9.140625" style="1" customWidth="1"/>
    <col min="40" max="40" width="26.5703125" style="1" customWidth="1"/>
    <col min="41" max="41" width="6.28515625" style="1" customWidth="1"/>
    <col min="42" max="42" width="9.140625" style="1" customWidth="1"/>
    <col min="43" max="16384" width="9.140625" style="1"/>
  </cols>
  <sheetData>
    <row r="1" spans="1:38" ht="18.75" x14ac:dyDescent="0.3">
      <c r="B1" s="150" t="str">
        <f>הוראות!B27</f>
        <v>נספח ב1 מדדי תביעות בביטוח כללי</v>
      </c>
    </row>
    <row r="2" spans="1:38" ht="12.75" customHeight="1" x14ac:dyDescent="0.3">
      <c r="A2" s="253"/>
      <c r="B2" s="174" t="str">
        <f>הוראות!B13</f>
        <v>יהב - קרן השתלמות וחסכון לאחים ואחיות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row>
    <row r="3" spans="1:38" ht="16.5" customHeight="1" x14ac:dyDescent="0.3">
      <c r="A3" s="150"/>
      <c r="B3" s="173" t="str">
        <f>CONCATENATE(הוראות!Z13,הוראות!F13)</f>
        <v>הנתונים ביחידות בודדות לשנת 2022</v>
      </c>
    </row>
    <row r="4" spans="1:38" x14ac:dyDescent="0.2">
      <c r="B4" s="172" t="s">
        <v>0</v>
      </c>
    </row>
    <row r="6" spans="1:38" x14ac:dyDescent="0.2">
      <c r="B6" s="382" t="s">
        <v>94</v>
      </c>
      <c r="C6" s="405"/>
      <c r="D6" s="406"/>
      <c r="E6" s="385" t="s">
        <v>1</v>
      </c>
      <c r="F6" s="386"/>
      <c r="G6" s="386"/>
      <c r="H6" s="386"/>
      <c r="I6" s="386"/>
      <c r="J6" s="387"/>
      <c r="K6" s="391" t="s">
        <v>2</v>
      </c>
      <c r="L6" s="392"/>
      <c r="M6" s="393"/>
      <c r="N6" s="393"/>
      <c r="O6" s="393"/>
      <c r="P6" s="393"/>
      <c r="Q6" s="393"/>
      <c r="R6" s="393"/>
      <c r="S6" s="393"/>
      <c r="T6" s="393"/>
      <c r="U6" s="393"/>
      <c r="V6" s="394"/>
      <c r="W6" s="395" t="s">
        <v>3</v>
      </c>
      <c r="X6" s="396"/>
      <c r="Y6" s="396"/>
      <c r="Z6" s="396"/>
      <c r="AA6" s="396"/>
      <c r="AB6" s="396"/>
      <c r="AC6" s="396"/>
      <c r="AD6" s="396"/>
      <c r="AE6" s="396"/>
      <c r="AF6" s="396"/>
      <c r="AG6" s="396"/>
      <c r="AH6" s="397"/>
    </row>
    <row r="7" spans="1:38" ht="12.75" customHeight="1" x14ac:dyDescent="0.2">
      <c r="A7" s="39"/>
      <c r="B7" s="383"/>
      <c r="C7" s="407"/>
      <c r="D7" s="408"/>
      <c r="E7" s="388"/>
      <c r="F7" s="389"/>
      <c r="G7" s="389"/>
      <c r="H7" s="389"/>
      <c r="I7" s="389"/>
      <c r="J7" s="390"/>
      <c r="K7" s="398" t="s">
        <v>96</v>
      </c>
      <c r="L7" s="399"/>
      <c r="M7" s="400"/>
      <c r="N7" s="400"/>
      <c r="O7" s="400"/>
      <c r="P7" s="400"/>
      <c r="Q7" s="400" t="s">
        <v>97</v>
      </c>
      <c r="R7" s="400"/>
      <c r="S7" s="400"/>
      <c r="T7" s="400"/>
      <c r="U7" s="400"/>
      <c r="V7" s="401"/>
      <c r="W7" s="398" t="s">
        <v>7</v>
      </c>
      <c r="X7" s="399"/>
      <c r="Y7" s="400"/>
      <c r="Z7" s="400"/>
      <c r="AA7" s="400"/>
      <c r="AB7" s="400"/>
      <c r="AC7" s="400" t="s">
        <v>8</v>
      </c>
      <c r="AD7" s="400"/>
      <c r="AE7" s="400"/>
      <c r="AF7" s="400"/>
      <c r="AG7" s="400"/>
      <c r="AH7" s="401"/>
      <c r="AI7" s="264"/>
      <c r="AJ7" s="264"/>
      <c r="AK7" s="264"/>
      <c r="AL7" s="264"/>
    </row>
    <row r="8" spans="1:38" ht="25.5" customHeight="1" x14ac:dyDescent="0.2">
      <c r="A8" s="39"/>
      <c r="B8" s="383"/>
      <c r="C8" s="407"/>
      <c r="D8" s="408"/>
      <c r="E8" s="176" t="s">
        <v>98</v>
      </c>
      <c r="F8" s="45" t="s">
        <v>533</v>
      </c>
      <c r="G8" s="45" t="s">
        <v>14</v>
      </c>
      <c r="H8" s="45" t="s">
        <v>15</v>
      </c>
      <c r="I8" s="45" t="s">
        <v>16</v>
      </c>
      <c r="J8" s="177" t="s">
        <v>17</v>
      </c>
      <c r="K8" s="176" t="s">
        <v>98</v>
      </c>
      <c r="L8" s="45" t="s">
        <v>433</v>
      </c>
      <c r="M8" s="45" t="s">
        <v>20</v>
      </c>
      <c r="N8" s="45" t="s">
        <v>21</v>
      </c>
      <c r="O8" s="45" t="s">
        <v>22</v>
      </c>
      <c r="P8" s="177" t="s">
        <v>23</v>
      </c>
      <c r="Q8" s="176" t="s">
        <v>98</v>
      </c>
      <c r="R8" s="45" t="s">
        <v>433</v>
      </c>
      <c r="S8" s="45" t="s">
        <v>20</v>
      </c>
      <c r="T8" s="45" t="s">
        <v>21</v>
      </c>
      <c r="U8" s="45" t="s">
        <v>22</v>
      </c>
      <c r="V8" s="177" t="s">
        <v>23</v>
      </c>
      <c r="W8" s="176" t="s">
        <v>98</v>
      </c>
      <c r="X8" s="45" t="s">
        <v>433</v>
      </c>
      <c r="Y8" s="45" t="s">
        <v>20</v>
      </c>
      <c r="Z8" s="45" t="s">
        <v>21</v>
      </c>
      <c r="AA8" s="45" t="s">
        <v>22</v>
      </c>
      <c r="AB8" s="177" t="s">
        <v>23</v>
      </c>
      <c r="AC8" s="176" t="s">
        <v>98</v>
      </c>
      <c r="AD8" s="45" t="s">
        <v>433</v>
      </c>
      <c r="AE8" s="45" t="s">
        <v>20</v>
      </c>
      <c r="AF8" s="45" t="s">
        <v>21</v>
      </c>
      <c r="AG8" s="45" t="s">
        <v>22</v>
      </c>
      <c r="AH8" s="177" t="s">
        <v>23</v>
      </c>
      <c r="AI8" s="264"/>
      <c r="AJ8" s="264"/>
      <c r="AK8" s="264"/>
      <c r="AL8" s="264"/>
    </row>
    <row r="9" spans="1:38" x14ac:dyDescent="0.2">
      <c r="A9" s="181"/>
      <c r="B9" s="384"/>
      <c r="C9" s="409"/>
      <c r="D9" s="410"/>
      <c r="E9" s="182" t="s">
        <v>24</v>
      </c>
      <c r="F9" s="183" t="s">
        <v>25</v>
      </c>
      <c r="G9" s="183" t="s">
        <v>26</v>
      </c>
      <c r="H9" s="184" t="s">
        <v>27</v>
      </c>
      <c r="I9" s="184" t="s">
        <v>28</v>
      </c>
      <c r="J9" s="185" t="s">
        <v>29</v>
      </c>
      <c r="K9" s="182" t="s">
        <v>30</v>
      </c>
      <c r="L9" s="183" t="s">
        <v>31</v>
      </c>
      <c r="M9" s="183" t="s">
        <v>32</v>
      </c>
      <c r="N9" s="184" t="s">
        <v>33</v>
      </c>
      <c r="O9" s="184" t="s">
        <v>34</v>
      </c>
      <c r="P9" s="185" t="s">
        <v>35</v>
      </c>
      <c r="Q9" s="182" t="s">
        <v>36</v>
      </c>
      <c r="R9" s="183" t="s">
        <v>37</v>
      </c>
      <c r="S9" s="183" t="s">
        <v>38</v>
      </c>
      <c r="T9" s="184" t="s">
        <v>39</v>
      </c>
      <c r="U9" s="184" t="s">
        <v>40</v>
      </c>
      <c r="V9" s="185" t="s">
        <v>41</v>
      </c>
      <c r="W9" s="182" t="s">
        <v>42</v>
      </c>
      <c r="X9" s="183" t="s">
        <v>43</v>
      </c>
      <c r="Y9" s="183" t="s">
        <v>44</v>
      </c>
      <c r="Z9" s="184" t="s">
        <v>45</v>
      </c>
      <c r="AA9" s="184" t="s">
        <v>46</v>
      </c>
      <c r="AB9" s="185" t="s">
        <v>47</v>
      </c>
      <c r="AC9" s="182" t="s">
        <v>48</v>
      </c>
      <c r="AD9" s="183" t="s">
        <v>49</v>
      </c>
      <c r="AE9" s="183" t="s">
        <v>50</v>
      </c>
      <c r="AF9" s="184" t="s">
        <v>51</v>
      </c>
      <c r="AG9" s="184" t="s">
        <v>52</v>
      </c>
      <c r="AH9" s="185" t="s">
        <v>53</v>
      </c>
      <c r="AI9" s="264"/>
      <c r="AJ9" s="264"/>
      <c r="AK9" s="264"/>
      <c r="AL9" s="264"/>
    </row>
    <row r="10" spans="1:38" x14ac:dyDescent="0.2">
      <c r="A10" s="189" t="s">
        <v>73</v>
      </c>
      <c r="B10" s="190" t="s">
        <v>74</v>
      </c>
      <c r="C10" s="266"/>
      <c r="D10" s="267"/>
      <c r="E10" s="68"/>
      <c r="F10" s="226"/>
      <c r="G10" s="70"/>
      <c r="H10" s="70"/>
      <c r="I10" s="70"/>
      <c r="J10" s="71"/>
      <c r="K10" s="68"/>
      <c r="L10" s="70"/>
      <c r="M10" s="70"/>
      <c r="N10" s="70"/>
      <c r="O10" s="70"/>
      <c r="P10" s="72"/>
      <c r="Q10" s="73"/>
      <c r="R10" s="70"/>
      <c r="S10" s="70"/>
      <c r="T10" s="70"/>
      <c r="U10" s="70"/>
      <c r="V10" s="71"/>
      <c r="W10" s="68"/>
      <c r="X10" s="70"/>
      <c r="Y10" s="70"/>
      <c r="Z10" s="70"/>
      <c r="AA10" s="70"/>
      <c r="AB10" s="71"/>
      <c r="AC10" s="73"/>
      <c r="AD10" s="70"/>
      <c r="AE10" s="70"/>
      <c r="AF10" s="70"/>
      <c r="AG10" s="70"/>
      <c r="AH10" s="71"/>
      <c r="AI10" s="262"/>
      <c r="AJ10" s="262"/>
      <c r="AK10" s="262"/>
      <c r="AL10" s="262"/>
    </row>
    <row r="11" spans="1:38" x14ac:dyDescent="0.2">
      <c r="A11" s="191">
        <v>3</v>
      </c>
      <c r="B11" s="192" t="s">
        <v>451</v>
      </c>
      <c r="C11" s="257"/>
      <c r="D11" s="258"/>
      <c r="E11" s="75">
        <f>SUM(F11:J11)</f>
        <v>0</v>
      </c>
      <c r="F11" s="76">
        <f>IF(('כללי א1'!D12+'כללי א1'!E12+'כללי א1'!D13+'כללי א1'!E13)=0,0,('כללי א1'!D12+'כללי א1'!E12+'כללי א1'!D13+'כללי א1'!E13)/'כללי א1'!$C$17)</f>
        <v>0</v>
      </c>
      <c r="G11" s="76">
        <f>IF(('כללי א1'!F12+'כללי א1'!F13)=0,0,('כללי א1'!F12+'כללי א1'!F13)/'כללי א1'!$C$17)</f>
        <v>0</v>
      </c>
      <c r="H11" s="76">
        <f>IF(('כללי א1'!G12+'כללי א1'!G13)=0,0,('כללי א1'!G12+'כללי א1'!G13)/'כללי א1'!$C$17)</f>
        <v>0</v>
      </c>
      <c r="I11" s="76">
        <f>IF(('כללי א1'!H12+'כללי א1'!H13)=0,0,('כללי א1'!H12+'כללי א1'!H13)/'כללי א1'!$C$17)</f>
        <v>0</v>
      </c>
      <c r="J11" s="77">
        <f>IF(('כללי א1'!I12+'כללי א1'!I13)=0,0,('כללי א1'!I12+'כללי א1'!I13)/'כללי א1'!$C$17)</f>
        <v>0</v>
      </c>
      <c r="K11" s="75">
        <f>SUM(L11:P11)</f>
        <v>0</v>
      </c>
      <c r="L11" s="76">
        <f>IF(('כללי א1'!L12+'כללי א1'!K12+'כללי א1'!L13+'כללי א1'!K13)=0,0,('כללי א1'!L12+'כללי א1'!K12+'כללי א1'!L13+'כללי א1'!K13)/'כללי א1'!$J$17)</f>
        <v>0</v>
      </c>
      <c r="M11" s="76">
        <f>IF(('כללי א1'!M12+'כללי א1'!M13)=0,0,('כללי א1'!M12+'כללי א1'!M13)/'כללי א1'!$J$17)</f>
        <v>0</v>
      </c>
      <c r="N11" s="76">
        <f>IF(('כללי א1'!N12+'כללי א1'!N13)=0,0,('כללי א1'!N12+'כללי א1'!N13)/'כללי א1'!$J$17)</f>
        <v>0</v>
      </c>
      <c r="O11" s="76">
        <f>IF(('כללי א1'!O12+'כללי א1'!O13)=0,0,('כללי א1'!O12+'כללי א1'!O13)/'כללי א1'!$J$17)</f>
        <v>0</v>
      </c>
      <c r="P11" s="77">
        <f>IF(('כללי א1'!P12+'כללי א1'!P13)=0,0,('כללי א1'!P12+'כללי א1'!P13)/'כללי א1'!$J$17)</f>
        <v>0</v>
      </c>
      <c r="Q11" s="75">
        <f>SUM(R11:V11)</f>
        <v>0</v>
      </c>
      <c r="R11" s="76">
        <f>IF(('כללי א1'!S12+'כללי א1'!R12+'כללי א1'!S13+'כללי א1'!R13)=0,0,('כללי א1'!S12+'כללי א1'!R12+'כללי א1'!S13+'כללי א1'!R13)/'כללי א1'!$Q$17)</f>
        <v>0</v>
      </c>
      <c r="S11" s="76">
        <f>IF(('כללי א1'!T12+'כללי א1'!T13)=0,0,('כללי א1'!T12+'כללי א1'!T13)/'כללי א1'!$Q$17)</f>
        <v>0</v>
      </c>
      <c r="T11" s="76">
        <f>IF(('כללי א1'!U12+'כללי א1'!U13)=0,0,('כללי א1'!U12+'כללי א1'!U13)/'כללי א1'!$Q$17)</f>
        <v>0</v>
      </c>
      <c r="U11" s="76">
        <f>IF(('כללי א1'!V12+'כללי א1'!V13)=0,0,('כללי א1'!V12+'כללי א1'!V13)/'כללי א1'!$Q$17)</f>
        <v>0</v>
      </c>
      <c r="V11" s="77">
        <f>IF(('כללי א1'!W12+'כללי א1'!W13)=0,0,('כללי א1'!W12+'כללי א1'!W13)/'כללי א1'!$Q$17)</f>
        <v>0</v>
      </c>
      <c r="W11" s="75">
        <f>SUM(X11:AB11)</f>
        <v>0</v>
      </c>
      <c r="X11" s="76">
        <f>IF(('כללי א1'!Z12+'כללי א1'!Y12+'כללי א1'!Z13+'כללי א1'!Y13)=0,0,('כללי א1'!Z12+'כללי א1'!Y12+'כללי א1'!Z13+'כללי א1'!Y13)/'כללי א1'!$X$17)</f>
        <v>0</v>
      </c>
      <c r="Y11" s="76">
        <f>IF(('כללי א1'!AA13+'כללי א1'!AA12)=0,0,('כללי א1'!AA13+'כללי א1'!AA12)/'כללי א1'!$X$17)</f>
        <v>0</v>
      </c>
      <c r="Z11" s="76">
        <f>IF(('כללי א1'!AB13+'כללי א1'!AB12)=0,0,('כללי א1'!AB13+'כללי א1'!AB12)/'כללי א1'!$X$17)</f>
        <v>0</v>
      </c>
      <c r="AA11" s="76">
        <f>IF(('כללי א1'!AC13+'כללי א1'!AC12)=0,0,('כללי א1'!AC13+'כללי א1'!AC12)/'כללי א1'!$X$17)</f>
        <v>0</v>
      </c>
      <c r="AB11" s="77">
        <f>IF(('כללי א1'!AD13+'כללי א1'!AD12)=0,0,('כללי א1'!AD13+'כללי א1'!AD12)/'כללי א1'!$X$17)</f>
        <v>0</v>
      </c>
      <c r="AC11" s="75">
        <f>SUM(AD11:AH11)</f>
        <v>0</v>
      </c>
      <c r="AD11" s="76">
        <f>IF(('כללי א1'!AG12+'כללי א1'!AF12+'כללי א1'!AG13+'כללי א1'!AF13)=0,0,('כללי א1'!AG12+'כללי א1'!AF12+'כללי א1'!AG13+'כללי א1'!AF13)/'כללי א1'!$AE$17)</f>
        <v>0</v>
      </c>
      <c r="AE11" s="76">
        <f>IF(('כללי א1'!AH13+'כללי א1'!AH12)=0,0,('כללי א1'!AH13+'כללי א1'!AH12)/'כללי א1'!$AE$17)</f>
        <v>0</v>
      </c>
      <c r="AF11" s="76">
        <f>IF(('כללי א1'!AI13+'כללי א1'!AI12)=0,0,('כללי א1'!AI13+'כללי א1'!AI12)/'כללי א1'!$AE$17)</f>
        <v>0</v>
      </c>
      <c r="AG11" s="76">
        <f>IF(('כללי א1'!AJ13+'כללי א1'!AJ12)=0,0,('כללי א1'!AJ13+'כללי א1'!AJ12)/'כללי א1'!$AE$17)</f>
        <v>0</v>
      </c>
      <c r="AH11" s="77">
        <f>IF(('כללי א1'!AK13+'כללי א1'!AK12)=0,0,('כללי א1'!AK13+'כללי א1'!AK12)/'כללי א1'!$AE$17)</f>
        <v>0</v>
      </c>
      <c r="AI11" s="262"/>
      <c r="AJ11" s="262"/>
      <c r="AK11" s="262"/>
      <c r="AL11" s="262"/>
    </row>
    <row r="12" spans="1:38" x14ac:dyDescent="0.2">
      <c r="A12" s="191">
        <v>4</v>
      </c>
      <c r="B12" s="192" t="s">
        <v>80</v>
      </c>
      <c r="C12" s="257"/>
      <c r="D12" s="258"/>
      <c r="E12" s="75">
        <f>SUM(F12:J12)</f>
        <v>0</v>
      </c>
      <c r="F12" s="76">
        <f>IF(('כללי א1'!D14+'כללי א1'!E14)=0,0,('כללי א1'!D14+'כללי א1'!E14)/'כללי א1'!$C$17)</f>
        <v>0</v>
      </c>
      <c r="G12" s="76">
        <f>IF('כללי א1'!F14=0,0,'כללי א1'!F14/'כללי א1'!$C$17)</f>
        <v>0</v>
      </c>
      <c r="H12" s="76">
        <f>IF('כללי א1'!G14=0,0,'כללי א1'!G14/'כללי א1'!$C$17)</f>
        <v>0</v>
      </c>
      <c r="I12" s="76">
        <f>IF('כללי א1'!H14=0,0,'כללי א1'!H14/'כללי א1'!$C$17)</f>
        <v>0</v>
      </c>
      <c r="J12" s="77">
        <f>IF('כללי א1'!I14=0,0,'כללי א1'!I14/'כללי א1'!$C$17)</f>
        <v>0</v>
      </c>
      <c r="K12" s="75">
        <f>SUM(L12:P12)</f>
        <v>0</v>
      </c>
      <c r="L12" s="76">
        <f>IF(('כללי א1'!L14+'כללי א1'!K14)=0,0,('כללי א1'!L14+'כללי א1'!K14)/'כללי א1'!$J$17)</f>
        <v>0</v>
      </c>
      <c r="M12" s="76">
        <f>IF('כללי א1'!M14=0,0,'כללי א1'!M14/'כללי א1'!$J$17)</f>
        <v>0</v>
      </c>
      <c r="N12" s="76">
        <f>IF('כללי א1'!N14=0,0,'כללי א1'!N14/'כללי א1'!$J$17)</f>
        <v>0</v>
      </c>
      <c r="O12" s="76">
        <f>IF('כללי א1'!O14=0,0,'כללי א1'!O14/'כללי א1'!$J$17)</f>
        <v>0</v>
      </c>
      <c r="P12" s="77">
        <f>IF('כללי א1'!P14=0,0,'כללי א1'!P14/'כללי א1'!$J$17)</f>
        <v>0</v>
      </c>
      <c r="Q12" s="75">
        <f>SUM(R12:V12)</f>
        <v>0</v>
      </c>
      <c r="R12" s="76">
        <f>IF(('כללי א1'!S14+'כללי א1'!R14)=0,0,('כללי א1'!S14+'כללי א1'!R14)/'כללי א1'!$Q$17)</f>
        <v>0</v>
      </c>
      <c r="S12" s="76">
        <f>IF('כללי א1'!T14=0,0,'כללי א1'!T14/'כללי א1'!$Q$17)</f>
        <v>0</v>
      </c>
      <c r="T12" s="76">
        <f>IF('כללי א1'!U14=0,0,'כללי א1'!U14/'כללי א1'!$Q$17)</f>
        <v>0</v>
      </c>
      <c r="U12" s="76">
        <f>IF('כללי א1'!V14=0,0,'כללי א1'!V14/'כללי א1'!$Q$17)</f>
        <v>0</v>
      </c>
      <c r="V12" s="77">
        <f>IF('כללי א1'!W14=0,0,'כללי א1'!W14/'כללי א1'!$Q$17)</f>
        <v>0</v>
      </c>
      <c r="W12" s="75">
        <f>SUM(X12:AB12)</f>
        <v>0</v>
      </c>
      <c r="X12" s="76">
        <f>IF(('כללי א1'!Z14+'כללי א1'!Y14)=0,0,('כללי א1'!Z14+'כללי א1'!Y14)/'כללי א1'!$X$17)</f>
        <v>0</v>
      </c>
      <c r="Y12" s="76">
        <f>IF('כללי א1'!AA14=0,0,'כללי א1'!AA14/'כללי א1'!$X$17)</f>
        <v>0</v>
      </c>
      <c r="Z12" s="76">
        <f>IF('כללי א1'!AB14=0,0,'כללי א1'!AB14/'כללי א1'!$X$17)</f>
        <v>0</v>
      </c>
      <c r="AA12" s="76">
        <f>IF('כללי א1'!AC14=0,0,'כללי א1'!AC14/'כללי א1'!$X$17)</f>
        <v>0</v>
      </c>
      <c r="AB12" s="77">
        <f>IF('כללי א1'!AD14=0,0,'כללי א1'!AD14/'כללי א1'!$X$17)</f>
        <v>0</v>
      </c>
      <c r="AC12" s="75">
        <f>SUM(AD12:AH12)</f>
        <v>0</v>
      </c>
      <c r="AD12" s="76">
        <f>IF(('כללי א1'!AG14+'כללי א1'!AF14)=0,0,('כללי א1'!AG14+'כללי א1'!AF14)/'כללי א1'!$AE$17)</f>
        <v>0</v>
      </c>
      <c r="AE12" s="76">
        <f>IF('כללי א1'!AH14=0,0,'כללי א1'!AH14/'כללי א1'!$AE$17)</f>
        <v>0</v>
      </c>
      <c r="AF12" s="76">
        <f>IF('כללי א1'!AI14=0,0,'כללי א1'!AI14/'כללי א1'!$AE$17)</f>
        <v>0</v>
      </c>
      <c r="AG12" s="76">
        <f>IF('כללי א1'!AJ14=0,0,'כללי א1'!AJ14/'כללי א1'!$AE$17)</f>
        <v>0</v>
      </c>
      <c r="AH12" s="77">
        <f>IF('כללי א1'!AK14=0,0,'כללי א1'!AK14/'כללי א1'!$AE$17)</f>
        <v>0</v>
      </c>
      <c r="AI12" s="262"/>
      <c r="AJ12" s="262"/>
      <c r="AK12" s="262"/>
      <c r="AL12" s="262"/>
    </row>
    <row r="13" spans="1:38" x14ac:dyDescent="0.2">
      <c r="A13" s="191">
        <v>5</v>
      </c>
      <c r="B13" s="193" t="s">
        <v>81</v>
      </c>
      <c r="C13" s="259"/>
      <c r="D13" s="259"/>
      <c r="E13" s="75">
        <f>SUM(F13:J13)</f>
        <v>0</v>
      </c>
      <c r="F13" s="76">
        <f>IF(('כללי א1'!D15+'כללי א1'!E15)=0,0,('כללי א1'!D15+'כללי א1'!E15)/'כללי א1'!$C$17)</f>
        <v>0</v>
      </c>
      <c r="G13" s="76">
        <f>IF('כללי א1'!F15=0,0,'כללי א1'!F15/'כללי א1'!$C$17)</f>
        <v>0</v>
      </c>
      <c r="H13" s="76">
        <f>IF('כללי א1'!G15=0,0,'כללי א1'!G15/'כללי א1'!$C$17)</f>
        <v>0</v>
      </c>
      <c r="I13" s="76">
        <f>IF('כללי א1'!H15=0,0,'כללי א1'!H15/'כללי א1'!$C$17)</f>
        <v>0</v>
      </c>
      <c r="J13" s="77">
        <f>IF('כללי א1'!I15=0,0,'כללי א1'!I15/'כללי א1'!$C$17)</f>
        <v>0</v>
      </c>
      <c r="K13" s="75">
        <f>SUM(L13:P13)</f>
        <v>0</v>
      </c>
      <c r="L13" s="76">
        <f>IF(('כללי א1'!L15+'כללי א1'!K15)=0,0,('כללי א1'!L15+'כללי א1'!K15)/'כללי א1'!$J$17)</f>
        <v>0</v>
      </c>
      <c r="M13" s="76">
        <f>IF('כללי א1'!M15=0,0,'כללי א1'!M15/'כללי א1'!$J$17)</f>
        <v>0</v>
      </c>
      <c r="N13" s="76">
        <f>IF('כללי א1'!N15=0,0,'כללי א1'!N15/'כללי א1'!$J$17)</f>
        <v>0</v>
      </c>
      <c r="O13" s="76">
        <f>IF('כללי א1'!O15=0,0,'כללי א1'!O15/'כללי א1'!$J$17)</f>
        <v>0</v>
      </c>
      <c r="P13" s="77">
        <f>IF('כללי א1'!P15=0,0,'כללי א1'!P15/'כללי א1'!$J$17)</f>
        <v>0</v>
      </c>
      <c r="Q13" s="75">
        <f>SUM(R13:V13)</f>
        <v>0</v>
      </c>
      <c r="R13" s="76">
        <f>IF(('כללי א1'!S15+'כללי א1'!R15)=0,0,('כללי א1'!S15+'כללי א1'!R15)/'כללי א1'!$Q$17)</f>
        <v>0</v>
      </c>
      <c r="S13" s="76">
        <f>IF('כללי א1'!T15=0,0,'כללי א1'!T15/'כללי א1'!$Q$17)</f>
        <v>0</v>
      </c>
      <c r="T13" s="76">
        <f>IF('כללי א1'!U15=0,0,'כללי א1'!U15/'כללי א1'!$Q$17)</f>
        <v>0</v>
      </c>
      <c r="U13" s="76">
        <f>IF('כללי א1'!V15=0,0,'כללי א1'!V15/'כללי א1'!$Q$17)</f>
        <v>0</v>
      </c>
      <c r="V13" s="77">
        <f>IF('כללי א1'!W15=0,0,'כללי א1'!W15/'כללי א1'!$Q$17)</f>
        <v>0</v>
      </c>
      <c r="W13" s="75">
        <f>SUM(X13:AB13)</f>
        <v>0</v>
      </c>
      <c r="X13" s="76">
        <f>IF(('כללי א1'!Z15+'כללי א1'!Y15)=0,0,('כללי א1'!Z15+'כללי א1'!Y15)/'כללי א1'!$X$17)</f>
        <v>0</v>
      </c>
      <c r="Y13" s="76">
        <f>IF('כללי א1'!AA15=0,0,'כללי א1'!AA15/'כללי א1'!$X$17)</f>
        <v>0</v>
      </c>
      <c r="Z13" s="76">
        <f>IF('כללי א1'!AB15=0,0,'כללי א1'!AB15/'כללי א1'!$X$17)</f>
        <v>0</v>
      </c>
      <c r="AA13" s="76">
        <f>IF('כללי א1'!AC15=0,0,'כללי א1'!AC15/'כללי א1'!$X$17)</f>
        <v>0</v>
      </c>
      <c r="AB13" s="77">
        <f>IF('כללי א1'!AD15=0,0,'כללי א1'!AD15/'כללי א1'!$X$17)</f>
        <v>0</v>
      </c>
      <c r="AC13" s="75">
        <f>SUM(AD13:AH13)</f>
        <v>0</v>
      </c>
      <c r="AD13" s="76">
        <f>IF(('כללי א1'!AG15+'כללי א1'!AF15)=0,0,('כללי א1'!AG15+'כללי א1'!AF15)/'כללי א1'!$AE$17)</f>
        <v>0</v>
      </c>
      <c r="AE13" s="76">
        <f>IF('כללי א1'!AH15=0,0,'כללי א1'!AH15/'כללי א1'!$AE$17)</f>
        <v>0</v>
      </c>
      <c r="AF13" s="76">
        <f>IF('כללי א1'!AI15=0,0,'כללי א1'!AI15/'כללי א1'!$AE$17)</f>
        <v>0</v>
      </c>
      <c r="AG13" s="76">
        <f>IF('כללי א1'!AJ15=0,0,'כללי א1'!AJ15/'כללי א1'!$AE$17)</f>
        <v>0</v>
      </c>
      <c r="AH13" s="77">
        <f>IF('כללי א1'!AK15=0,0,'כללי א1'!AK15/'כללי א1'!$AE$17)</f>
        <v>0</v>
      </c>
      <c r="AI13" s="262"/>
      <c r="AJ13" s="262"/>
      <c r="AK13" s="262"/>
      <c r="AL13" s="262"/>
    </row>
    <row r="14" spans="1:38" x14ac:dyDescent="0.2">
      <c r="A14" s="191">
        <v>6</v>
      </c>
      <c r="B14" s="193" t="s">
        <v>82</v>
      </c>
      <c r="C14" s="259"/>
      <c r="D14" s="259"/>
      <c r="E14" s="75">
        <f>SUM(F14:J14)</f>
        <v>0</v>
      </c>
      <c r="F14" s="76">
        <f>IF(('כללי א1'!D16+'כללי א1'!E16)=0,0,('כללי א1'!D16+'כללי א1'!E16)/'כללי א1'!$C$17)</f>
        <v>0</v>
      </c>
      <c r="G14" s="76">
        <f>IF('כללי א1'!F16=0,0,'כללי א1'!F16/'כללי א1'!$C$17)</f>
        <v>0</v>
      </c>
      <c r="H14" s="76">
        <f>IF('כללי א1'!G16=0,0,'כללי א1'!G16/'כללי א1'!$C$17)</f>
        <v>0</v>
      </c>
      <c r="I14" s="76">
        <f>IF('כללי א1'!H16=0,0,'כללי א1'!H16/'כללי א1'!$C$17)</f>
        <v>0</v>
      </c>
      <c r="J14" s="77">
        <f>IF('כללי א1'!I16=0,0,'כללי א1'!I16/'כללי א1'!$C$17)</f>
        <v>0</v>
      </c>
      <c r="K14" s="75">
        <f>SUM(L14:P14)</f>
        <v>0</v>
      </c>
      <c r="L14" s="76">
        <f>IF(('כללי א1'!L16+'כללי א1'!K16)=0,0,('כללי א1'!L16+'כללי א1'!K16)/'כללי א1'!$J$17)</f>
        <v>0</v>
      </c>
      <c r="M14" s="76">
        <f>IF('כללי א1'!M16=0,0,'כללי א1'!M16/'כללי א1'!$J$17)</f>
        <v>0</v>
      </c>
      <c r="N14" s="76">
        <f>IF('כללי א1'!N16=0,0,'כללי א1'!N16/'כללי א1'!$J$17)</f>
        <v>0</v>
      </c>
      <c r="O14" s="76">
        <f>IF('כללי א1'!O16=0,0,'כללי א1'!O16/'כללי א1'!$J$17)</f>
        <v>0</v>
      </c>
      <c r="P14" s="77">
        <f>IF('כללי א1'!P16=0,0,'כללי א1'!P16/'כללי א1'!$J$17)</f>
        <v>0</v>
      </c>
      <c r="Q14" s="75">
        <f>SUM(R14:V14)</f>
        <v>0</v>
      </c>
      <c r="R14" s="76">
        <f>IF(('כללי א1'!S16+'כללי א1'!R16)=0,0,('כללי א1'!S16+'כללי א1'!R16)/'כללי א1'!$Q$17)</f>
        <v>0</v>
      </c>
      <c r="S14" s="76">
        <f>IF('כללי א1'!T16=0,0,'כללי א1'!T16/'כללי א1'!$Q$17)</f>
        <v>0</v>
      </c>
      <c r="T14" s="76">
        <f>IF('כללי א1'!U16=0,0,'כללי א1'!U16/'כללי א1'!$Q$17)</f>
        <v>0</v>
      </c>
      <c r="U14" s="76">
        <f>IF('כללי א1'!V16=0,0,'כללי א1'!V16/'כללי א1'!$Q$17)</f>
        <v>0</v>
      </c>
      <c r="V14" s="77">
        <f>IF('כללי א1'!W16=0,0,'כללי א1'!W16/'כללי א1'!$Q$17)</f>
        <v>0</v>
      </c>
      <c r="W14" s="75">
        <f>SUM(X14:AB14)</f>
        <v>0</v>
      </c>
      <c r="X14" s="76">
        <f>IF(('כללי א1'!Z16+'כללי א1'!Y16)=0,0,('כללי א1'!Z16+'כללי א1'!Y16)/'כללי א1'!$X$17)</f>
        <v>0</v>
      </c>
      <c r="Y14" s="76">
        <f>IF('כללי א1'!AA16=0,0,'כללי א1'!AA16/'כללי א1'!$X$17)</f>
        <v>0</v>
      </c>
      <c r="Z14" s="76">
        <f>IF('כללי א1'!AB16=0,0,'כללי א1'!AB16/'כללי א1'!$X$17)</f>
        <v>0</v>
      </c>
      <c r="AA14" s="76">
        <f>IF('כללי א1'!AC16=0,0,'כללי א1'!AC16/'כללי א1'!$X$17)</f>
        <v>0</v>
      </c>
      <c r="AB14" s="77">
        <f>IF('כללי א1'!AD16=0,0,'כללי א1'!AD16/'כללי א1'!$X$17)</f>
        <v>0</v>
      </c>
      <c r="AC14" s="75">
        <f>SUM(AD14:AH14)</f>
        <v>0</v>
      </c>
      <c r="AD14" s="76">
        <f>IF(('כללי א1'!AG16+'כללי א1'!AF16)=0,0,('כללי א1'!AG16+'כללי א1'!AF16)/'כללי א1'!$AE$17)</f>
        <v>0</v>
      </c>
      <c r="AE14" s="76">
        <f>IF('כללי א1'!AH16=0,0,'כללי א1'!AH16/'כללי א1'!$AE$17)</f>
        <v>0</v>
      </c>
      <c r="AF14" s="76">
        <f>IF('כללי א1'!AI16=0,0,'כללי א1'!AI16/'כללי א1'!$AE$17)</f>
        <v>0</v>
      </c>
      <c r="AG14" s="76">
        <f>IF('כללי א1'!AJ16=0,0,'כללי א1'!AJ16/'כללי א1'!$AE$17)</f>
        <v>0</v>
      </c>
      <c r="AH14" s="77">
        <f>IF('כללי א1'!AK16=0,0,'כללי א1'!AK16/'כללי א1'!$AE$17)</f>
        <v>0</v>
      </c>
      <c r="AI14" s="262"/>
      <c r="AJ14" s="262"/>
      <c r="AK14" s="262"/>
      <c r="AL14" s="262"/>
    </row>
    <row r="15" spans="1:38" x14ac:dyDescent="0.2">
      <c r="A15" s="191">
        <v>7</v>
      </c>
      <c r="B15" s="193" t="s">
        <v>452</v>
      </c>
      <c r="C15" s="259"/>
      <c r="D15" s="259"/>
      <c r="E15" s="75">
        <f t="shared" ref="E15:AH15" si="0">SUM(E11:E14)</f>
        <v>0</v>
      </c>
      <c r="F15" s="79">
        <f t="shared" si="0"/>
        <v>0</v>
      </c>
      <c r="G15" s="79">
        <f t="shared" si="0"/>
        <v>0</v>
      </c>
      <c r="H15" s="79">
        <f t="shared" si="0"/>
        <v>0</v>
      </c>
      <c r="I15" s="79">
        <f t="shared" si="0"/>
        <v>0</v>
      </c>
      <c r="J15" s="80">
        <f t="shared" si="0"/>
        <v>0</v>
      </c>
      <c r="K15" s="75">
        <f t="shared" si="0"/>
        <v>0</v>
      </c>
      <c r="L15" s="79">
        <f t="shared" si="0"/>
        <v>0</v>
      </c>
      <c r="M15" s="79">
        <f t="shared" si="0"/>
        <v>0</v>
      </c>
      <c r="N15" s="79">
        <f t="shared" si="0"/>
        <v>0</v>
      </c>
      <c r="O15" s="79">
        <f t="shared" si="0"/>
        <v>0</v>
      </c>
      <c r="P15" s="80">
        <f t="shared" si="0"/>
        <v>0</v>
      </c>
      <c r="Q15" s="75">
        <f t="shared" si="0"/>
        <v>0</v>
      </c>
      <c r="R15" s="79">
        <f t="shared" si="0"/>
        <v>0</v>
      </c>
      <c r="S15" s="79">
        <f t="shared" si="0"/>
        <v>0</v>
      </c>
      <c r="T15" s="79">
        <f t="shared" si="0"/>
        <v>0</v>
      </c>
      <c r="U15" s="79">
        <f t="shared" si="0"/>
        <v>0</v>
      </c>
      <c r="V15" s="80">
        <f t="shared" si="0"/>
        <v>0</v>
      </c>
      <c r="W15" s="75">
        <f t="shared" si="0"/>
        <v>0</v>
      </c>
      <c r="X15" s="79">
        <f t="shared" si="0"/>
        <v>0</v>
      </c>
      <c r="Y15" s="79">
        <f t="shared" si="0"/>
        <v>0</v>
      </c>
      <c r="Z15" s="79">
        <f t="shared" si="0"/>
        <v>0</v>
      </c>
      <c r="AA15" s="79">
        <f t="shared" si="0"/>
        <v>0</v>
      </c>
      <c r="AB15" s="80">
        <f t="shared" si="0"/>
        <v>0</v>
      </c>
      <c r="AC15" s="75">
        <f t="shared" si="0"/>
        <v>0</v>
      </c>
      <c r="AD15" s="79">
        <f t="shared" si="0"/>
        <v>0</v>
      </c>
      <c r="AE15" s="79">
        <f t="shared" si="0"/>
        <v>0</v>
      </c>
      <c r="AF15" s="79">
        <f t="shared" si="0"/>
        <v>0</v>
      </c>
      <c r="AG15" s="79">
        <f t="shared" si="0"/>
        <v>0</v>
      </c>
      <c r="AH15" s="80">
        <f t="shared" si="0"/>
        <v>0</v>
      </c>
      <c r="AI15" s="262"/>
      <c r="AJ15" s="262"/>
      <c r="AK15" s="262"/>
      <c r="AL15" s="262"/>
    </row>
    <row r="16" spans="1:38" x14ac:dyDescent="0.2">
      <c r="A16" s="194" t="s">
        <v>85</v>
      </c>
      <c r="B16" s="195" t="s">
        <v>101</v>
      </c>
      <c r="C16" s="268"/>
      <c r="D16" s="269"/>
      <c r="E16" s="279"/>
      <c r="F16" s="280"/>
      <c r="G16" s="281"/>
      <c r="H16" s="281"/>
      <c r="I16" s="281"/>
      <c r="J16" s="282"/>
      <c r="K16" s="279"/>
      <c r="L16" s="280"/>
      <c r="M16" s="281"/>
      <c r="N16" s="281"/>
      <c r="O16" s="281"/>
      <c r="P16" s="283"/>
      <c r="Q16" s="279"/>
      <c r="R16" s="280"/>
      <c r="S16" s="281"/>
      <c r="T16" s="281"/>
      <c r="U16" s="281"/>
      <c r="V16" s="282"/>
      <c r="W16" s="279"/>
      <c r="X16" s="280"/>
      <c r="Y16" s="281"/>
      <c r="Z16" s="281"/>
      <c r="AA16" s="281"/>
      <c r="AB16" s="282"/>
      <c r="AC16" s="279"/>
      <c r="AD16" s="280"/>
      <c r="AE16" s="281"/>
      <c r="AF16" s="281"/>
      <c r="AG16" s="281"/>
      <c r="AH16" s="282"/>
      <c r="AI16" s="247"/>
      <c r="AJ16" s="247"/>
      <c r="AK16" s="247"/>
      <c r="AL16" s="247"/>
    </row>
    <row r="17" spans="1:38" x14ac:dyDescent="0.2">
      <c r="A17" s="191">
        <v>1</v>
      </c>
      <c r="B17" s="192" t="s">
        <v>87</v>
      </c>
      <c r="C17" s="257"/>
      <c r="D17" s="258"/>
      <c r="E17" s="75">
        <f>SUM(F17:J17)</f>
        <v>0</v>
      </c>
      <c r="F17" s="76">
        <f>IF(('כללי א1'!E20+'כללי א1'!D20)=0,0,('כללי א1'!E20+'כללי א1'!D20)/'כללי א1'!$C$22)</f>
        <v>0</v>
      </c>
      <c r="G17" s="76">
        <f>IF('כללי א1'!F20=0,0,'כללי א1'!F20/'כללי א1'!$C$22)</f>
        <v>0</v>
      </c>
      <c r="H17" s="76">
        <f>IF('כללי א1'!G20=0,0,'כללי א1'!G20/'כללי א1'!$C$22)</f>
        <v>0</v>
      </c>
      <c r="I17" s="76">
        <f>IF('כללי א1'!H20=0,0,'כללי א1'!H20/'כללי א1'!$C$22)</f>
        <v>0</v>
      </c>
      <c r="J17" s="77">
        <f>IF('כללי א1'!I20=0,0,'כללי א1'!I20/'כללי א1'!$C$22)</f>
        <v>0</v>
      </c>
      <c r="K17" s="75">
        <f>SUM(L17:P17)</f>
        <v>0</v>
      </c>
      <c r="L17" s="76">
        <f>IF(('כללי א1'!L20+'כללי א1'!K20)=0,0,('כללי א1'!L20+'כללי א1'!K20)/'כללי א1'!$J$22)</f>
        <v>0</v>
      </c>
      <c r="M17" s="76">
        <f>IF('כללי א1'!M20=0,0,'כללי א1'!M20/'כללי א1'!$J$22)</f>
        <v>0</v>
      </c>
      <c r="N17" s="76">
        <f>IF('כללי א1'!N20=0,0,'כללי א1'!N20/'כללי א1'!$J$22)</f>
        <v>0</v>
      </c>
      <c r="O17" s="76">
        <f>IF('כללי א1'!O20=0,0,'כללי א1'!O20/'כללי א1'!$J$22)</f>
        <v>0</v>
      </c>
      <c r="P17" s="88">
        <f>IF('כללי א1'!P20=0,0,'כללי א1'!P20/'כללי א1'!$J$22)</f>
        <v>0</v>
      </c>
      <c r="Q17" s="75">
        <f>SUM(R17:V17)</f>
        <v>0</v>
      </c>
      <c r="R17" s="76">
        <f>IF(('כללי א1'!S20+'כללי א1'!R20)=0,0,('כללי א1'!S20+'כללי א1'!R20)/'כללי א1'!$Q$22)</f>
        <v>0</v>
      </c>
      <c r="S17" s="76">
        <f>IF('כללי א1'!T20=0,0,'כללי א1'!T20/'כללי א1'!$Q$22)</f>
        <v>0</v>
      </c>
      <c r="T17" s="76">
        <f>IF('כללי א1'!U20=0,0,'כללי א1'!U20/'כללי א1'!$Q$22)</f>
        <v>0</v>
      </c>
      <c r="U17" s="76">
        <f>IF('כללי א1'!V20=0,0,'כללי א1'!V20/'כללי א1'!$Q$22)</f>
        <v>0</v>
      </c>
      <c r="V17" s="77">
        <f>IF('כללי א1'!W20=0,0,'כללי א1'!W20/'כללי א1'!$Q$22)</f>
        <v>0</v>
      </c>
      <c r="W17" s="75">
        <f>SUM(X17:AB17)</f>
        <v>0</v>
      </c>
      <c r="X17" s="76">
        <f>IF(('כללי א1'!Z20+'כללי א1'!Y20)=0,0,('כללי א1'!Z20+'כללי א1'!Y20)/'כללי א1'!$X$22)</f>
        <v>0</v>
      </c>
      <c r="Y17" s="76">
        <f>IF('כללי א1'!AA20=0,0,'כללי א1'!AA20/'כללי א1'!$X$22)</f>
        <v>0</v>
      </c>
      <c r="Z17" s="76">
        <f>IF('כללי א1'!AB20=0,0,'כללי א1'!AB20/'כללי א1'!$X$22)</f>
        <v>0</v>
      </c>
      <c r="AA17" s="76">
        <f>IF('כללי א1'!AC20=0,0,'כללי א1'!AC20/'כללי א1'!$X$22)</f>
        <v>0</v>
      </c>
      <c r="AB17" s="78">
        <f>IF('כללי א1'!AD20=0,0,'כללי א1'!AD20/'כללי א1'!$X$22)</f>
        <v>0</v>
      </c>
      <c r="AC17" s="75">
        <f>SUM(AD17:AH17)</f>
        <v>0</v>
      </c>
      <c r="AD17" s="76">
        <f>IF(('כללי א1'!AG20+'כללי א1'!AF20)=0,0,('כללי א1'!AG20+'כללי א1'!AF20)/'כללי א1'!$AE$22)</f>
        <v>0</v>
      </c>
      <c r="AE17" s="76">
        <f>IF('כללי א1'!AH20=0,0,'כללי א1'!AH20/'כללי א1'!$AE$22)</f>
        <v>0</v>
      </c>
      <c r="AF17" s="76">
        <f>IF('כללי א1'!AI20=0,0,'כללי א1'!AI20/'כללי א1'!$AE$22)</f>
        <v>0</v>
      </c>
      <c r="AG17" s="76">
        <f>IF('כללי א1'!AJ20=0,0,'כללי א1'!AJ20/'כללי א1'!$AE$22)</f>
        <v>0</v>
      </c>
      <c r="AH17" s="77">
        <f>IF('כללי א1'!AK20=0,0,'כללי א1'!AK20/'כללי א1'!$AE$22)</f>
        <v>0</v>
      </c>
      <c r="AI17" s="262"/>
      <c r="AJ17" s="262"/>
      <c r="AK17" s="262"/>
      <c r="AL17" s="262"/>
    </row>
    <row r="18" spans="1:38" x14ac:dyDescent="0.2">
      <c r="A18" s="191">
        <v>2</v>
      </c>
      <c r="B18" s="192" t="s">
        <v>80</v>
      </c>
      <c r="C18" s="257"/>
      <c r="D18" s="258"/>
      <c r="E18" s="75">
        <f>SUM(F18:J18)</f>
        <v>0</v>
      </c>
      <c r="F18" s="76">
        <f>IF(('כללי א1'!E21+'כללי א1'!D21)=0,0,('כללי א1'!E21+'כללי א1'!D21)/'כללי א1'!$C$22)</f>
        <v>0</v>
      </c>
      <c r="G18" s="76">
        <f>IF('כללי א1'!F21=0,0,'כללי א1'!F21/'כללי א1'!$C$22)</f>
        <v>0</v>
      </c>
      <c r="H18" s="76">
        <f>IF('כללי א1'!G21=0,0,'כללי א1'!G21/'כללי א1'!$C$22)</f>
        <v>0</v>
      </c>
      <c r="I18" s="76">
        <f>IF('כללי א1'!H21=0,0,'כללי א1'!H21/'כללי א1'!$C$22)</f>
        <v>0</v>
      </c>
      <c r="J18" s="77">
        <f>IF('כללי א1'!I21=0,0,'כללי א1'!I21/'כללי א1'!$C$22)</f>
        <v>0</v>
      </c>
      <c r="K18" s="75">
        <f>SUM(L18:P18)</f>
        <v>0</v>
      </c>
      <c r="L18" s="76">
        <f>IF(('כללי א1'!L21+'כללי א1'!K21)=0,0,('כללי א1'!L21+'כללי א1'!K21)/'כללי א1'!$J$22)</f>
        <v>0</v>
      </c>
      <c r="M18" s="76">
        <f>IF('כללי א1'!M21=0,0,'כללי א1'!M21/'כללי א1'!$J$22)</f>
        <v>0</v>
      </c>
      <c r="N18" s="76">
        <f>IF('כללי א1'!N21=0,0,'כללי א1'!N21/'כללי א1'!$J$22)</f>
        <v>0</v>
      </c>
      <c r="O18" s="76">
        <f>IF('כללי א1'!O21=0,0,'כללי א1'!O21/'כללי א1'!$J$22)</f>
        <v>0</v>
      </c>
      <c r="P18" s="88">
        <f>IF('כללי א1'!P21=0,0,'כללי א1'!P21/'כללי א1'!$J$22)</f>
        <v>0</v>
      </c>
      <c r="Q18" s="75">
        <f>SUM(R18:V18)</f>
        <v>0</v>
      </c>
      <c r="R18" s="76">
        <f>IF(('כללי א1'!S21+'כללי א1'!R21)=0,0,('כללי א1'!S21+'כללי א1'!R21)/'כללי א1'!$Q$22)</f>
        <v>0</v>
      </c>
      <c r="S18" s="76">
        <f>IF('כללי א1'!T21=0,0,'כללי א1'!T21/'כללי א1'!$Q$22)</f>
        <v>0</v>
      </c>
      <c r="T18" s="76">
        <f>IF('כללי א1'!U21=0,0,'כללי א1'!U21/'כללי א1'!$Q$22)</f>
        <v>0</v>
      </c>
      <c r="U18" s="76">
        <f>IF('כללי א1'!V21=0,0,'כללי א1'!V21/'כללי א1'!$Q$22)</f>
        <v>0</v>
      </c>
      <c r="V18" s="77">
        <f>IF('כללי א1'!W21=0,0,'כללי א1'!W21/'כללי א1'!$Q$22)</f>
        <v>0</v>
      </c>
      <c r="W18" s="75">
        <f>SUM(X18:AB18)</f>
        <v>0</v>
      </c>
      <c r="X18" s="76">
        <f>IF(('כללי א1'!Z21+'כללי א1'!Y21)=0,0,('כללי א1'!Z21+'כללי א1'!Y21)/'כללי א1'!$X$22)</f>
        <v>0</v>
      </c>
      <c r="Y18" s="76">
        <f>IF('כללי א1'!AA21=0,0,'כללי א1'!AA21/'כללי א1'!$X$22)</f>
        <v>0</v>
      </c>
      <c r="Z18" s="76">
        <f>IF('כללי א1'!AB21=0,0,'כללי א1'!AB21/'כללי א1'!$X$22)</f>
        <v>0</v>
      </c>
      <c r="AA18" s="76">
        <f>IF('כללי א1'!AC21=0,0,'כללי א1'!AC21/'כללי א1'!$X$22)</f>
        <v>0</v>
      </c>
      <c r="AB18" s="78">
        <f>IF('כללי א1'!AD21=0,0,'כללי א1'!AD21/'כללי א1'!$X$22)</f>
        <v>0</v>
      </c>
      <c r="AC18" s="75">
        <f>SUM(AD18:AH18)</f>
        <v>0</v>
      </c>
      <c r="AD18" s="76">
        <f>IF(('כללי א1'!AG21+'כללי א1'!AF21)=0,0,('כללי א1'!AG21+'כללי א1'!AF21)/'כללי א1'!$AE$22)</f>
        <v>0</v>
      </c>
      <c r="AE18" s="76">
        <f>IF('כללי א1'!AH21=0,0,'כללי א1'!AH21/'כללי א1'!$AE$22)</f>
        <v>0</v>
      </c>
      <c r="AF18" s="76">
        <f>IF('כללי א1'!AI21=0,0,'כללי א1'!AI21/'כללי א1'!$AE$22)</f>
        <v>0</v>
      </c>
      <c r="AG18" s="76">
        <f>IF('כללי א1'!AJ21=0,0,'כללי א1'!AJ21/'כללי א1'!$AE$22)</f>
        <v>0</v>
      </c>
      <c r="AH18" s="77">
        <f>IF('כללי א1'!AK21=0,0,'כללי א1'!AK21/'כללי א1'!$AE$22)</f>
        <v>0</v>
      </c>
      <c r="AI18" s="262"/>
      <c r="AJ18" s="262"/>
      <c r="AK18" s="262"/>
      <c r="AL18" s="262"/>
    </row>
    <row r="19" spans="1:38" x14ac:dyDescent="0.2">
      <c r="A19" s="191">
        <v>3</v>
      </c>
      <c r="B19" s="192" t="s">
        <v>88</v>
      </c>
      <c r="C19" s="257"/>
      <c r="D19" s="258"/>
      <c r="E19" s="75">
        <f>SUM(E17:E18)</f>
        <v>0</v>
      </c>
      <c r="F19" s="79">
        <f t="shared" ref="F19:AH19" si="1">SUM(F17:F18)</f>
        <v>0</v>
      </c>
      <c r="G19" s="79">
        <f t="shared" ref="G19:L19" si="2">SUM(G17:G18)</f>
        <v>0</v>
      </c>
      <c r="H19" s="79">
        <f t="shared" si="2"/>
        <v>0</v>
      </c>
      <c r="I19" s="79">
        <f t="shared" si="2"/>
        <v>0</v>
      </c>
      <c r="J19" s="80">
        <f t="shared" si="2"/>
        <v>0</v>
      </c>
      <c r="K19" s="75">
        <f t="shared" si="2"/>
        <v>0</v>
      </c>
      <c r="L19" s="79">
        <f t="shared" si="2"/>
        <v>0</v>
      </c>
      <c r="M19" s="89">
        <f t="shared" si="1"/>
        <v>0</v>
      </c>
      <c r="N19" s="89">
        <f t="shared" si="1"/>
        <v>0</v>
      </c>
      <c r="O19" s="89">
        <f t="shared" si="1"/>
        <v>0</v>
      </c>
      <c r="P19" s="81">
        <f t="shared" si="1"/>
        <v>0</v>
      </c>
      <c r="Q19" s="75">
        <f>SUM(Q17:Q18)</f>
        <v>0</v>
      </c>
      <c r="R19" s="79">
        <f>SUM(R17:R18)</f>
        <v>0</v>
      </c>
      <c r="S19" s="89">
        <f t="shared" si="1"/>
        <v>0</v>
      </c>
      <c r="T19" s="89">
        <f t="shared" si="1"/>
        <v>0</v>
      </c>
      <c r="U19" s="89">
        <f t="shared" si="1"/>
        <v>0</v>
      </c>
      <c r="V19" s="80">
        <f t="shared" si="1"/>
        <v>0</v>
      </c>
      <c r="W19" s="75">
        <f>SUM(W17:W18)</f>
        <v>0</v>
      </c>
      <c r="X19" s="79">
        <f>SUM(X17:X18)</f>
        <v>0</v>
      </c>
      <c r="Y19" s="89">
        <f t="shared" si="1"/>
        <v>0</v>
      </c>
      <c r="Z19" s="89">
        <f t="shared" si="1"/>
        <v>0</v>
      </c>
      <c r="AA19" s="89">
        <f t="shared" si="1"/>
        <v>0</v>
      </c>
      <c r="AB19" s="80">
        <f t="shared" si="1"/>
        <v>0</v>
      </c>
      <c r="AC19" s="75">
        <f>SUM(AC17:AC18)</f>
        <v>0</v>
      </c>
      <c r="AD19" s="79">
        <f>SUM(AD17:AD18)</f>
        <v>0</v>
      </c>
      <c r="AE19" s="89">
        <f t="shared" si="1"/>
        <v>0</v>
      </c>
      <c r="AF19" s="89">
        <f t="shared" si="1"/>
        <v>0</v>
      </c>
      <c r="AG19" s="89">
        <f t="shared" si="1"/>
        <v>0</v>
      </c>
      <c r="AH19" s="80">
        <f t="shared" si="1"/>
        <v>0</v>
      </c>
      <c r="AI19" s="262"/>
      <c r="AJ19" s="262"/>
      <c r="AK19" s="262"/>
      <c r="AL19" s="262"/>
    </row>
    <row r="20" spans="1:38" x14ac:dyDescent="0.2">
      <c r="A20" s="194" t="s">
        <v>89</v>
      </c>
      <c r="B20" s="195" t="s">
        <v>90</v>
      </c>
      <c r="C20" s="268"/>
      <c r="D20" s="269"/>
      <c r="E20" s="279"/>
      <c r="F20" s="280"/>
      <c r="G20" s="281"/>
      <c r="H20" s="281"/>
      <c r="I20" s="281"/>
      <c r="J20" s="282"/>
      <c r="K20" s="279"/>
      <c r="L20" s="280"/>
      <c r="M20" s="281"/>
      <c r="N20" s="281"/>
      <c r="O20" s="281"/>
      <c r="P20" s="283"/>
      <c r="Q20" s="279"/>
      <c r="R20" s="280"/>
      <c r="S20" s="281"/>
      <c r="T20" s="281"/>
      <c r="U20" s="281"/>
      <c r="V20" s="282"/>
      <c r="W20" s="279"/>
      <c r="X20" s="280"/>
      <c r="Y20" s="281"/>
      <c r="Z20" s="281"/>
      <c r="AA20" s="281"/>
      <c r="AB20" s="282"/>
      <c r="AC20" s="279"/>
      <c r="AD20" s="280"/>
      <c r="AE20" s="281"/>
      <c r="AF20" s="281"/>
      <c r="AG20" s="281"/>
      <c r="AH20" s="282"/>
      <c r="AI20" s="262"/>
      <c r="AJ20" s="262"/>
      <c r="AK20" s="262"/>
      <c r="AL20" s="262"/>
    </row>
    <row r="21" spans="1:38" x14ac:dyDescent="0.2">
      <c r="A21" s="191">
        <v>1</v>
      </c>
      <c r="B21" s="192" t="s">
        <v>87</v>
      </c>
      <c r="C21" s="257"/>
      <c r="D21" s="258"/>
      <c r="E21" s="90">
        <f>SUM(F21:J21)</f>
        <v>0</v>
      </c>
      <c r="F21" s="91">
        <f>IF(('כללי א1'!E24+'כללי א1'!D24)=0,0,('כללי א1'!E24+'כללי א1'!D24)/'כללי א1'!$C$28)</f>
        <v>0</v>
      </c>
      <c r="G21" s="91">
        <f>IF('כללי א1'!F24=0,0,'כללי א1'!F24/'כללי א1'!$C$28)</f>
        <v>0</v>
      </c>
      <c r="H21" s="91">
        <f>IF('כללי א1'!G24=0,0,'כללי א1'!G24/'כללי א1'!$C$28)</f>
        <v>0</v>
      </c>
      <c r="I21" s="91">
        <f>IF('כללי א1'!H24=0,0,'כללי א1'!H24/'כללי א1'!$C$28)</f>
        <v>0</v>
      </c>
      <c r="J21" s="92">
        <f>IF('כללי א1'!I24=0,0,'כללי א1'!I24/'כללי א1'!$C$28)</f>
        <v>0</v>
      </c>
      <c r="K21" s="75">
        <f>SUM(L21:P21)</f>
        <v>0</v>
      </c>
      <c r="L21" s="91">
        <f>IF(('כללי א1'!L24+'כללי א1'!K24)=0,0,('כללי א1'!L24+'כללי א1'!K24)/'כללי א1'!$J$28)</f>
        <v>0</v>
      </c>
      <c r="M21" s="91">
        <f>IF('כללי א1'!M24=0,0,'כללי א1'!M24/'כללי א1'!$J$28)</f>
        <v>0</v>
      </c>
      <c r="N21" s="91">
        <f>IF('כללי א1'!N24=0,0,'כללי א1'!N24/'כללי א1'!$J$28)</f>
        <v>0</v>
      </c>
      <c r="O21" s="91">
        <f>IF('כללי א1'!O24=0,0,'כללי א1'!O24/'כללי א1'!$J$28)</f>
        <v>0</v>
      </c>
      <c r="P21" s="93">
        <f>IF('כללי א1'!P24=0,0,'כללי א1'!P24/'כללי א1'!$J$28)</f>
        <v>0</v>
      </c>
      <c r="Q21" s="75">
        <f>SUM(R21:V21)</f>
        <v>0</v>
      </c>
      <c r="R21" s="91">
        <f>IF(('כללי א1'!S24+'כללי א1'!R24)=0,0,('כללי א1'!S24+'כללי א1'!R24)/'כללי א1'!$Q$28)</f>
        <v>0</v>
      </c>
      <c r="S21" s="91">
        <f>IF('כללי א1'!T24=0,0,'כללי א1'!T24/'כללי א1'!$Q$28)</f>
        <v>0</v>
      </c>
      <c r="T21" s="91">
        <f>IF('כללי א1'!U24=0,0,'כללי א1'!U24/'כללי א1'!$Q$28)</f>
        <v>0</v>
      </c>
      <c r="U21" s="91">
        <f>IF('כללי א1'!V24=0,0,'כללי א1'!V24/'כללי א1'!$Q$28)</f>
        <v>0</v>
      </c>
      <c r="V21" s="92">
        <f>IF('כללי א1'!W24=0,0,'כללי א1'!W24/'כללי א1'!$Q$28)</f>
        <v>0</v>
      </c>
      <c r="W21" s="75">
        <f>SUM(X21:AB21)</f>
        <v>0</v>
      </c>
      <c r="X21" s="91">
        <f>IF(('כללי א1'!Z24+'כללי א1'!Y24)=0,0,('כללי א1'!Z24+'כללי א1'!Y24)/'כללי א1'!$X$28)</f>
        <v>0</v>
      </c>
      <c r="Y21" s="91">
        <f>IF('כללי א1'!AA24=0,0,'כללי א1'!AA24/'כללי א1'!$X$28)</f>
        <v>0</v>
      </c>
      <c r="Z21" s="91">
        <f>IF('כללי א1'!AB24=0,0,'כללי א1'!AB24/'כללי א1'!$X$28)</f>
        <v>0</v>
      </c>
      <c r="AA21" s="91">
        <f>IF('כללי א1'!AC24=0,0,'כללי א1'!AC24/'כללי א1'!$X$28)</f>
        <v>0</v>
      </c>
      <c r="AB21" s="94">
        <f>IF('כללי א1'!AD24=0,0,'כללי א1'!AD24/'כללי א1'!$X$28)</f>
        <v>0</v>
      </c>
      <c r="AC21" s="75">
        <f>SUM(AD21:AH21)</f>
        <v>0</v>
      </c>
      <c r="AD21" s="91">
        <f>IF(('כללי א1'!AG24+'כללי א1'!AF24)=0,0,('כללי א1'!AG24+'כללי א1'!AF24)/'כללי א1'!$AE$28)</f>
        <v>0</v>
      </c>
      <c r="AE21" s="91">
        <f>IF('כללי א1'!AH24=0,0,'כללי א1'!AH24/'כללי א1'!$AE$28)</f>
        <v>0</v>
      </c>
      <c r="AF21" s="91">
        <f>IF('כללי א1'!AI24=0,0,'כללי א1'!AI24/'כללי א1'!$AE$28)</f>
        <v>0</v>
      </c>
      <c r="AG21" s="91">
        <f>IF('כללי א1'!AJ24=0,0,'כללי א1'!AJ24/'כללי א1'!$AE$28)</f>
        <v>0</v>
      </c>
      <c r="AH21" s="92">
        <f>IF('כללי א1'!AK24=0,0,'כללי א1'!AK24/'כללי א1'!$AE$28)</f>
        <v>0</v>
      </c>
      <c r="AI21" s="262"/>
      <c r="AJ21" s="262"/>
      <c r="AK21" s="262"/>
      <c r="AL21" s="262"/>
    </row>
    <row r="22" spans="1:38" x14ac:dyDescent="0.2">
      <c r="A22" s="191">
        <v>2</v>
      </c>
      <c r="B22" s="192" t="s">
        <v>80</v>
      </c>
      <c r="C22" s="257"/>
      <c r="D22" s="258"/>
      <c r="E22" s="90">
        <f>SUM(F22:J22)</f>
        <v>0</v>
      </c>
      <c r="F22" s="91">
        <f>IF(('כללי א1'!E25+'כללי א1'!D25)=0,0,('כללי א1'!E25+'כללי א1'!D25)/'כללי א1'!$C$28)</f>
        <v>0</v>
      </c>
      <c r="G22" s="91">
        <f>IF('כללי א1'!F25=0,0,'כללי א1'!F25/'כללי א1'!$C$28)</f>
        <v>0</v>
      </c>
      <c r="H22" s="91">
        <f>IF('כללי א1'!G25=0,0,'כללי א1'!G25/'כללי א1'!$C$28)</f>
        <v>0</v>
      </c>
      <c r="I22" s="91">
        <f>IF('כללי א1'!H25=0,0,'כללי א1'!H25/'כללי א1'!$C$28)</f>
        <v>0</v>
      </c>
      <c r="J22" s="92">
        <f>IF('כללי א1'!I25=0,0,'כללי א1'!I25/'כללי א1'!$C$28)</f>
        <v>0</v>
      </c>
      <c r="K22" s="75">
        <f>SUM(L22:P22)</f>
        <v>0</v>
      </c>
      <c r="L22" s="91">
        <f>IF(('כללי א1'!L25+'כללי א1'!K25)=0,0,('כללי א1'!L25+'כללי א1'!K25)/'כללי א1'!$J$28)</f>
        <v>0</v>
      </c>
      <c r="M22" s="91">
        <f>IF('כללי א1'!M25=0,0,'כללי א1'!M25/'כללי א1'!$J$28)</f>
        <v>0</v>
      </c>
      <c r="N22" s="91">
        <f>IF('כללי א1'!N25=0,0,'כללי א1'!N25/'כללי א1'!$J$28)</f>
        <v>0</v>
      </c>
      <c r="O22" s="91">
        <f>IF('כללי א1'!O25=0,0,'כללי א1'!O25/'כללי א1'!$J$28)</f>
        <v>0</v>
      </c>
      <c r="P22" s="93">
        <f>IF('כללי א1'!P25=0,0,'כללי א1'!P25/'כללי א1'!$J$28)</f>
        <v>0</v>
      </c>
      <c r="Q22" s="75">
        <f>SUM(R22:V22)</f>
        <v>0</v>
      </c>
      <c r="R22" s="91">
        <f>IF(('כללי א1'!S25+'כללי א1'!R25)=0,0,('כללי א1'!S25+'כללי א1'!R25)/'כללי א1'!$Q$28)</f>
        <v>0</v>
      </c>
      <c r="S22" s="91">
        <f>IF('כללי א1'!T25=0,0,'כללי א1'!T25/'כללי א1'!$Q$28)</f>
        <v>0</v>
      </c>
      <c r="T22" s="91">
        <f>IF('כללי א1'!U25=0,0,'כללי א1'!U25/'כללי א1'!$Q$28)</f>
        <v>0</v>
      </c>
      <c r="U22" s="91">
        <f>IF('כללי א1'!V25=0,0,'כללי א1'!V25/'כללי א1'!$Q$28)</f>
        <v>0</v>
      </c>
      <c r="V22" s="92">
        <f>IF('כללי א1'!W25=0,0,'כללי א1'!W25/'כללי א1'!$Q$28)</f>
        <v>0</v>
      </c>
      <c r="W22" s="75">
        <f>SUM(X22:AB22)</f>
        <v>0</v>
      </c>
      <c r="X22" s="91">
        <f>IF(('כללי א1'!Z25+'כללי א1'!Y25)=0,0,('כללי א1'!Z25+'כללי א1'!Y25)/'כללי א1'!$X$28)</f>
        <v>0</v>
      </c>
      <c r="Y22" s="91">
        <f>IF('כללי א1'!AA25=0,0,'כללי א1'!AA25/'כללי א1'!$X$28)</f>
        <v>0</v>
      </c>
      <c r="Z22" s="91">
        <f>IF('כללי א1'!AB25=0,0,'כללי א1'!AB25/'כללי א1'!$X$28)</f>
        <v>0</v>
      </c>
      <c r="AA22" s="91">
        <f>IF('כללי א1'!AC25=0,0,'כללי א1'!AC25/'כללי א1'!$X$28)</f>
        <v>0</v>
      </c>
      <c r="AB22" s="94">
        <f>IF('כללי א1'!AD25=0,0,'כללי א1'!AD25/'כללי א1'!$X$28)</f>
        <v>0</v>
      </c>
      <c r="AC22" s="75">
        <f>SUM(AD22:AH22)</f>
        <v>0</v>
      </c>
      <c r="AD22" s="91">
        <f>IF(('כללי א1'!AG25+'כללי א1'!AF25)=0,0,('כללי א1'!AG25+'כללי א1'!AF25)/'כללי א1'!$AE$28)</f>
        <v>0</v>
      </c>
      <c r="AE22" s="91">
        <f>IF('כללי א1'!AH25=0,0,'כללי א1'!AH25/'כללי א1'!$AE$28)</f>
        <v>0</v>
      </c>
      <c r="AF22" s="91">
        <f>IF('כללי א1'!AI25=0,0,'כללי א1'!AI25/'כללי א1'!$AE$28)</f>
        <v>0</v>
      </c>
      <c r="AG22" s="91">
        <f>IF('כללי א1'!AJ25=0,0,'כללי א1'!AJ25/'כללי א1'!$AE$28)</f>
        <v>0</v>
      </c>
      <c r="AH22" s="92">
        <f>IF('כללי א1'!AK25=0,0,'כללי א1'!AK25/'כללי א1'!$AE$28)</f>
        <v>0</v>
      </c>
      <c r="AI22" s="262"/>
      <c r="AJ22" s="262"/>
      <c r="AK22" s="262"/>
      <c r="AL22" s="262"/>
    </row>
    <row r="23" spans="1:38" x14ac:dyDescent="0.2">
      <c r="A23" s="191">
        <v>3</v>
      </c>
      <c r="B23" s="192" t="s">
        <v>91</v>
      </c>
      <c r="C23" s="257"/>
      <c r="D23" s="258"/>
      <c r="E23" s="90">
        <f>SUM(F23:J23)</f>
        <v>0</v>
      </c>
      <c r="F23" s="91">
        <f>IF(('כללי א1'!E26+'כללי א1'!D26)=0,0,('כללי א1'!E26+'כללי א1'!D26)/'כללי א1'!$C$28)</f>
        <v>0</v>
      </c>
      <c r="G23" s="91">
        <f>IF('כללי א1'!F26=0,0,'כללי א1'!F26/'כללי א1'!$C$28)</f>
        <v>0</v>
      </c>
      <c r="H23" s="91">
        <f>IF('כללי א1'!G26=0,0,'כללי א1'!G26/'כללי א1'!$C$28)</f>
        <v>0</v>
      </c>
      <c r="I23" s="91">
        <f>IF('כללי א1'!H26=0,0,'כללי א1'!H26/'כללי א1'!$C$28)</f>
        <v>0</v>
      </c>
      <c r="J23" s="92">
        <f>IF('כללי א1'!I26=0,0,'כללי א1'!I26/'כללי א1'!$C$28)</f>
        <v>0</v>
      </c>
      <c r="K23" s="75">
        <f>SUM(L23:P23)</f>
        <v>0</v>
      </c>
      <c r="L23" s="91">
        <f>IF(('כללי א1'!L26+'כללי א1'!K26)=0,0,('כללי א1'!L26+'כללי א1'!K26)/'כללי א1'!$J$28)</f>
        <v>0</v>
      </c>
      <c r="M23" s="91">
        <f>IF('כללי א1'!M26=0,0,'כללי א1'!M26/'כללי א1'!$J$28)</f>
        <v>0</v>
      </c>
      <c r="N23" s="91">
        <f>IF('כללי א1'!N26=0,0,'כללי א1'!N26/'כללי א1'!$J$28)</f>
        <v>0</v>
      </c>
      <c r="O23" s="91">
        <f>IF('כללי א1'!O26=0,0,'כללי א1'!O26/'כללי א1'!$J$28)</f>
        <v>0</v>
      </c>
      <c r="P23" s="93">
        <f>IF('כללי א1'!P26=0,0,'כללי א1'!P26/'כללי א1'!$J$28)</f>
        <v>0</v>
      </c>
      <c r="Q23" s="75">
        <f>SUM(R23:V23)</f>
        <v>0</v>
      </c>
      <c r="R23" s="91">
        <f>IF(('כללי א1'!S26+'כללי א1'!R26)=0,0,('כללי א1'!S26+'כללי א1'!R26)/'כללי א1'!$Q$28)</f>
        <v>0</v>
      </c>
      <c r="S23" s="91">
        <f>IF('כללי א1'!T26=0,0,'כללי א1'!T26/'כללי א1'!$Q$28)</f>
        <v>0</v>
      </c>
      <c r="T23" s="91">
        <f>IF('כללי א1'!U26=0,0,'כללי א1'!U26/'כללי א1'!$Q$28)</f>
        <v>0</v>
      </c>
      <c r="U23" s="91">
        <f>IF('כללי א1'!V26=0,0,'כללי א1'!V26/'כללי א1'!$Q$28)</f>
        <v>0</v>
      </c>
      <c r="V23" s="92">
        <f>IF('כללי א1'!W26=0,0,'כללי א1'!W26/'כללי א1'!$Q$28)</f>
        <v>0</v>
      </c>
      <c r="W23" s="75">
        <f>SUM(X23:AB23)</f>
        <v>0</v>
      </c>
      <c r="X23" s="91">
        <f>IF(('כללי א1'!Z26+'כללי א1'!Y26)=0,0,('כללי א1'!Z26+'כללי א1'!Y26)/'כללי א1'!$X$28)</f>
        <v>0</v>
      </c>
      <c r="Y23" s="91">
        <f>IF('כללי א1'!AA26=0,0,'כללי א1'!AA26/'כללי א1'!$X$28)</f>
        <v>0</v>
      </c>
      <c r="Z23" s="91">
        <f>IF('כללי א1'!AB26=0,0,'כללי א1'!AB26/'כללי א1'!$X$28)</f>
        <v>0</v>
      </c>
      <c r="AA23" s="91">
        <f>IF('כללי א1'!AC26=0,0,'כללי א1'!AC26/'כללי א1'!$X$28)</f>
        <v>0</v>
      </c>
      <c r="AB23" s="94">
        <f>IF('כללי א1'!AD26=0,0,'כללי א1'!AD26/'כללי א1'!$X$28)</f>
        <v>0</v>
      </c>
      <c r="AC23" s="75">
        <f>SUM(AD23:AH23)</f>
        <v>0</v>
      </c>
      <c r="AD23" s="91">
        <f>IF(('כללי א1'!AG26+'כללי א1'!AF26)=0,0,('כללי א1'!AG26+'כללי א1'!AF26)/'כללי א1'!$AE$28)</f>
        <v>0</v>
      </c>
      <c r="AE23" s="91">
        <f>IF('כללי א1'!AH26=0,0,'כללי א1'!AH26/'כללי א1'!$AE$28)</f>
        <v>0</v>
      </c>
      <c r="AF23" s="91">
        <f>IF('כללי א1'!AI26=0,0,'כללי א1'!AI26/'כללי א1'!$AE$28)</f>
        <v>0</v>
      </c>
      <c r="AG23" s="91">
        <f>IF('כללי א1'!AJ26=0,0,'כללי א1'!AJ26/'כללי א1'!$AE$28)</f>
        <v>0</v>
      </c>
      <c r="AH23" s="92">
        <f>IF('כללי א1'!AK26=0,0,'כללי א1'!AK26/'כללי א1'!$AE$28)</f>
        <v>0</v>
      </c>
      <c r="AI23" s="262"/>
      <c r="AJ23" s="262"/>
      <c r="AK23" s="262"/>
      <c r="AL23" s="262"/>
    </row>
    <row r="24" spans="1:38" x14ac:dyDescent="0.2">
      <c r="A24" s="191">
        <v>4</v>
      </c>
      <c r="B24" s="192" t="s">
        <v>92</v>
      </c>
      <c r="C24" s="257"/>
      <c r="D24" s="258"/>
      <c r="E24" s="90">
        <f>SUM(F24:J24)</f>
        <v>0</v>
      </c>
      <c r="F24" s="91">
        <f>IF(('כללי א1'!E27+'כללי א1'!D27)=0,0,('כללי א1'!E27+'כללי א1'!D27)/'כללי א1'!$C$28)</f>
        <v>0</v>
      </c>
      <c r="G24" s="91">
        <f>IF('כללי א1'!F27=0,0,'כללי א1'!F27/'כללי א1'!$C$28)</f>
        <v>0</v>
      </c>
      <c r="H24" s="91">
        <f>IF('כללי א1'!G27=0,0,'כללי א1'!G27/'כללי א1'!$C$28)</f>
        <v>0</v>
      </c>
      <c r="I24" s="91">
        <f>IF('כללי א1'!H27=0,0,'כללי א1'!H27/'כללי א1'!$C$28)</f>
        <v>0</v>
      </c>
      <c r="J24" s="92">
        <f>IF('כללי א1'!I27=0,0,'כללי א1'!I27/'כללי א1'!$C$28)</f>
        <v>0</v>
      </c>
      <c r="K24" s="75">
        <f>SUM(L24:P24)</f>
        <v>0</v>
      </c>
      <c r="L24" s="91">
        <f>IF(('כללי א1'!L27+'כללי א1'!K27)=0,0,('כללי א1'!L27+'כללי א1'!K27)/'כללי א1'!$J$28)</f>
        <v>0</v>
      </c>
      <c r="M24" s="91">
        <f>IF('כללי א1'!M27=0,0,'כללי א1'!M27/'כללי א1'!$J$28)</f>
        <v>0</v>
      </c>
      <c r="N24" s="91">
        <f>IF('כללי א1'!N27=0,0,'כללי א1'!N27/'כללי א1'!$J$28)</f>
        <v>0</v>
      </c>
      <c r="O24" s="91">
        <f>IF('כללי א1'!O27=0,0,'כללי א1'!O27/'כללי א1'!$J$28)</f>
        <v>0</v>
      </c>
      <c r="P24" s="93">
        <f>IF('כללי א1'!P27=0,0,'כללי א1'!P27/'כללי א1'!$J$28)</f>
        <v>0</v>
      </c>
      <c r="Q24" s="75">
        <f>SUM(R24:V24)</f>
        <v>0</v>
      </c>
      <c r="R24" s="91">
        <f>IF(('כללי א1'!S27+'כללי א1'!R27)=0,0,('כללי א1'!S27+'כללי א1'!R27)/'כללי א1'!$Q$28)</f>
        <v>0</v>
      </c>
      <c r="S24" s="91">
        <f>IF('כללי א1'!T27=0,0,'כללי א1'!T27/'כללי א1'!$Q$28)</f>
        <v>0</v>
      </c>
      <c r="T24" s="91">
        <f>IF('כללי א1'!U27=0,0,'כללי א1'!U27/'כללי א1'!$Q$28)</f>
        <v>0</v>
      </c>
      <c r="U24" s="91">
        <f>IF('כללי א1'!V27=0,0,'כללי א1'!V27/'כללי א1'!$Q$28)</f>
        <v>0</v>
      </c>
      <c r="V24" s="92">
        <f>IF('כללי א1'!W27=0,0,'כללי א1'!W27/'כללי א1'!$Q$28)</f>
        <v>0</v>
      </c>
      <c r="W24" s="75">
        <f>SUM(X24:AB24)</f>
        <v>0</v>
      </c>
      <c r="X24" s="91">
        <f>IF(('כללי א1'!Z27+'כללי א1'!Y27)=0,0,('כללי א1'!Z27+'כללי א1'!Y27)/'כללי א1'!$X$28)</f>
        <v>0</v>
      </c>
      <c r="Y24" s="91">
        <f>IF('כללי א1'!AA27=0,0,'כללי א1'!AA27/'כללי א1'!$X$28)</f>
        <v>0</v>
      </c>
      <c r="Z24" s="91">
        <f>IF('כללי א1'!AB27=0,0,'כללי א1'!AB27/'כללי א1'!$X$28)</f>
        <v>0</v>
      </c>
      <c r="AA24" s="91">
        <f>IF('כללי א1'!AC27=0,0,'כללי א1'!AC27/'כללי א1'!$X$28)</f>
        <v>0</v>
      </c>
      <c r="AB24" s="94">
        <f>IF('כללי א1'!AD27=0,0,'כללי א1'!AD27/'כללי א1'!$X$28)</f>
        <v>0</v>
      </c>
      <c r="AC24" s="75">
        <f>SUM(AD24:AH24)</f>
        <v>0</v>
      </c>
      <c r="AD24" s="91">
        <f>IF(('כללי א1'!AG27+'כללי א1'!AF27)=0,0,('כללי א1'!AG27+'כללי א1'!AF27)/'כללי א1'!$AE$28)</f>
        <v>0</v>
      </c>
      <c r="AE24" s="91">
        <f>IF('כללי א1'!AH27=0,0,'כללי א1'!AH27/'כללי א1'!$AE$28)</f>
        <v>0</v>
      </c>
      <c r="AF24" s="91">
        <f>IF('כללי א1'!AI27=0,0,'כללי א1'!AI27/'כללי א1'!$AE$28)</f>
        <v>0</v>
      </c>
      <c r="AG24" s="91">
        <f>IF('כללי א1'!AJ27=0,0,'כללי א1'!AJ27/'כללי א1'!$AE$28)</f>
        <v>0</v>
      </c>
      <c r="AH24" s="92">
        <f>IF('כללי א1'!AK27=0,0,'כללי א1'!AK27/'כללי א1'!$AE$28)</f>
        <v>0</v>
      </c>
      <c r="AI24" s="262"/>
      <c r="AJ24" s="262"/>
      <c r="AK24" s="262"/>
      <c r="AL24" s="262"/>
    </row>
    <row r="25" spans="1:38" x14ac:dyDescent="0.2">
      <c r="A25" s="196">
        <v>5</v>
      </c>
      <c r="B25" s="197" t="s">
        <v>93</v>
      </c>
      <c r="C25" s="270"/>
      <c r="D25" s="271"/>
      <c r="E25" s="97">
        <f>SUM(E21:E24)</f>
        <v>0</v>
      </c>
      <c r="F25" s="98">
        <f t="shared" ref="F25:AH25" si="3">SUM(F21:F24)</f>
        <v>0</v>
      </c>
      <c r="G25" s="98">
        <f>SUM(G21:G24)</f>
        <v>0</v>
      </c>
      <c r="H25" s="98">
        <f>SUM(H21:H24)</f>
        <v>0</v>
      </c>
      <c r="I25" s="98">
        <f>SUM(I21:I24)</f>
        <v>0</v>
      </c>
      <c r="J25" s="99">
        <f>SUM(J21:J24)</f>
        <v>0</v>
      </c>
      <c r="K25" s="97">
        <f t="shared" si="3"/>
        <v>0</v>
      </c>
      <c r="L25" s="98">
        <f t="shared" si="3"/>
        <v>0</v>
      </c>
      <c r="M25" s="100">
        <f t="shared" si="3"/>
        <v>0</v>
      </c>
      <c r="N25" s="100">
        <f t="shared" si="3"/>
        <v>0</v>
      </c>
      <c r="O25" s="100">
        <f t="shared" si="3"/>
        <v>0</v>
      </c>
      <c r="P25" s="101">
        <f t="shared" si="3"/>
        <v>0</v>
      </c>
      <c r="Q25" s="97">
        <f t="shared" si="3"/>
        <v>0</v>
      </c>
      <c r="R25" s="98">
        <f t="shared" si="3"/>
        <v>0</v>
      </c>
      <c r="S25" s="100">
        <f t="shared" si="3"/>
        <v>0</v>
      </c>
      <c r="T25" s="100">
        <f t="shared" si="3"/>
        <v>0</v>
      </c>
      <c r="U25" s="100">
        <f t="shared" si="3"/>
        <v>0</v>
      </c>
      <c r="V25" s="99">
        <f t="shared" si="3"/>
        <v>0</v>
      </c>
      <c r="W25" s="97">
        <f t="shared" si="3"/>
        <v>0</v>
      </c>
      <c r="X25" s="98">
        <f t="shared" si="3"/>
        <v>0</v>
      </c>
      <c r="Y25" s="100">
        <f t="shared" si="3"/>
        <v>0</v>
      </c>
      <c r="Z25" s="100">
        <f t="shared" si="3"/>
        <v>0</v>
      </c>
      <c r="AA25" s="100">
        <f t="shared" si="3"/>
        <v>0</v>
      </c>
      <c r="AB25" s="99">
        <f t="shared" si="3"/>
        <v>0</v>
      </c>
      <c r="AC25" s="97">
        <f t="shared" si="3"/>
        <v>0</v>
      </c>
      <c r="AD25" s="98">
        <f t="shared" si="3"/>
        <v>0</v>
      </c>
      <c r="AE25" s="100">
        <f t="shared" si="3"/>
        <v>0</v>
      </c>
      <c r="AF25" s="100">
        <f t="shared" si="3"/>
        <v>0</v>
      </c>
      <c r="AG25" s="100">
        <f t="shared" si="3"/>
        <v>0</v>
      </c>
      <c r="AH25" s="99">
        <f t="shared" si="3"/>
        <v>0</v>
      </c>
      <c r="AI25" s="262"/>
      <c r="AJ25" s="262"/>
      <c r="AK25" s="262"/>
      <c r="AL25" s="262"/>
    </row>
    <row r="26" spans="1:38" x14ac:dyDescent="0.2">
      <c r="A26" s="247"/>
      <c r="B26" s="412"/>
      <c r="C26" s="412"/>
      <c r="D26" s="412"/>
      <c r="E26" s="248"/>
      <c r="F26" s="248"/>
      <c r="G26" s="248"/>
      <c r="H26" s="248"/>
      <c r="I26" s="248"/>
      <c r="J26" s="248"/>
    </row>
    <row r="27" spans="1:38" x14ac:dyDescent="0.2">
      <c r="B27" s="334" t="s">
        <v>453</v>
      </c>
      <c r="C27" s="333"/>
      <c r="H27" s="262"/>
      <c r="I27" s="262"/>
      <c r="J27" s="262"/>
    </row>
    <row r="28" spans="1:38" x14ac:dyDescent="0.2">
      <c r="A28" s="247"/>
      <c r="B28" s="412"/>
      <c r="C28" s="412"/>
      <c r="D28" s="412"/>
      <c r="E28" s="248"/>
      <c r="F28" s="248"/>
      <c r="G28" s="248"/>
      <c r="H28" s="248"/>
      <c r="I28" s="248"/>
      <c r="J28" s="248"/>
    </row>
    <row r="29" spans="1:38" x14ac:dyDescent="0.2">
      <c r="A29" s="262"/>
      <c r="B29" s="411"/>
      <c r="C29" s="414"/>
      <c r="D29" s="414"/>
      <c r="E29" s="272"/>
      <c r="F29" s="272"/>
      <c r="G29" s="272"/>
      <c r="H29" s="272"/>
      <c r="I29" s="272"/>
      <c r="J29" s="272"/>
    </row>
    <row r="30" spans="1:38" x14ac:dyDescent="0.2">
      <c r="A30" s="262"/>
      <c r="B30" s="411"/>
      <c r="C30" s="411"/>
      <c r="D30" s="411"/>
      <c r="E30" s="274"/>
      <c r="F30" s="274"/>
      <c r="G30" s="274"/>
      <c r="H30" s="274"/>
      <c r="I30" s="274"/>
      <c r="J30" s="274"/>
    </row>
    <row r="31" spans="1:38" x14ac:dyDescent="0.2">
      <c r="A31" s="262"/>
      <c r="B31" s="411"/>
      <c r="C31" s="411"/>
      <c r="D31" s="411"/>
      <c r="E31" s="274"/>
      <c r="F31" s="274"/>
      <c r="G31" s="274"/>
      <c r="H31" s="274"/>
      <c r="I31" s="274"/>
      <c r="J31" s="274"/>
    </row>
    <row r="32" spans="1:38" x14ac:dyDescent="0.2">
      <c r="A32" s="263"/>
      <c r="B32" s="412"/>
      <c r="C32" s="412"/>
      <c r="D32" s="412"/>
      <c r="E32" s="248"/>
      <c r="F32" s="248"/>
      <c r="G32" s="248"/>
      <c r="H32" s="248"/>
      <c r="I32" s="248"/>
      <c r="J32" s="248"/>
    </row>
    <row r="33" spans="1:10" x14ac:dyDescent="0.2">
      <c r="A33" s="262"/>
      <c r="B33" s="412"/>
      <c r="C33" s="412"/>
      <c r="D33" s="412"/>
      <c r="E33" s="248"/>
      <c r="F33" s="248"/>
      <c r="G33" s="248"/>
      <c r="H33" s="248"/>
      <c r="I33" s="248"/>
      <c r="J33" s="248"/>
    </row>
    <row r="34" spans="1:10" x14ac:dyDescent="0.2">
      <c r="A34" s="262"/>
      <c r="B34" s="412"/>
      <c r="C34" s="412"/>
      <c r="D34" s="412"/>
      <c r="E34" s="248"/>
      <c r="F34" s="248"/>
      <c r="G34" s="248"/>
      <c r="H34" s="248"/>
      <c r="I34" s="248"/>
      <c r="J34" s="248"/>
    </row>
    <row r="35" spans="1:10" x14ac:dyDescent="0.2">
      <c r="A35" s="263"/>
      <c r="B35" s="412"/>
      <c r="C35" s="412"/>
      <c r="D35" s="412"/>
      <c r="E35" s="248"/>
      <c r="F35" s="248"/>
      <c r="G35" s="248"/>
      <c r="H35" s="248"/>
      <c r="I35" s="248"/>
      <c r="J35" s="248"/>
    </row>
    <row r="36" spans="1:10" x14ac:dyDescent="0.2">
      <c r="A36" s="262"/>
      <c r="B36" s="412"/>
      <c r="C36" s="412"/>
      <c r="D36" s="412"/>
      <c r="E36" s="248"/>
      <c r="F36" s="248"/>
      <c r="G36" s="248"/>
      <c r="H36" s="248"/>
      <c r="I36" s="248"/>
      <c r="J36" s="248"/>
    </row>
    <row r="37" spans="1:10" x14ac:dyDescent="0.2">
      <c r="A37" s="262"/>
      <c r="B37" s="412"/>
      <c r="C37" s="412"/>
      <c r="D37" s="412"/>
      <c r="E37" s="248"/>
      <c r="F37" s="248"/>
      <c r="G37" s="248"/>
      <c r="H37" s="248"/>
      <c r="I37" s="248"/>
      <c r="J37" s="248"/>
    </row>
    <row r="38" spans="1:10" x14ac:dyDescent="0.2">
      <c r="A38" s="262"/>
      <c r="B38" s="412"/>
      <c r="C38" s="412"/>
      <c r="D38" s="412"/>
      <c r="E38" s="248"/>
      <c r="F38" s="248"/>
      <c r="G38" s="248"/>
      <c r="H38" s="248"/>
      <c r="I38" s="248"/>
      <c r="J38" s="248"/>
    </row>
    <row r="39" spans="1:10" x14ac:dyDescent="0.2">
      <c r="A39" s="262"/>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xr:uid="{00000000-0004-0000-0F00-000000000000}"/>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 customWidth="1"/>
    <col min="2" max="3" width="9.140625" style="1" customWidth="1"/>
    <col min="4" max="4" width="17.7109375" style="1" customWidth="1"/>
    <col min="5" max="6" width="7.7109375" style="1" customWidth="1"/>
    <col min="7" max="7" width="7.28515625" style="1" customWidth="1"/>
    <col min="8" max="12" width="7.7109375" style="1" customWidth="1"/>
    <col min="13" max="13" width="7.140625" style="1" customWidth="1"/>
    <col min="14" max="18" width="7.7109375" style="1" customWidth="1"/>
    <col min="19" max="19" width="7.5703125" style="1" customWidth="1"/>
    <col min="20" max="24" width="7.7109375" style="1" customWidth="1"/>
    <col min="25" max="25" width="7.28515625" style="1" customWidth="1"/>
    <col min="26" max="30" width="7.7109375" style="1" customWidth="1"/>
    <col min="31" max="31" width="7.5703125" style="1" customWidth="1"/>
    <col min="32" max="36" width="7.7109375" style="1" customWidth="1"/>
    <col min="37" max="37" width="7.28515625" style="1" customWidth="1"/>
    <col min="38" max="42" width="7.7109375" style="1" customWidth="1"/>
    <col min="43" max="43" width="7.42578125" style="1" customWidth="1"/>
    <col min="44" max="48" width="7.7109375" style="1" customWidth="1"/>
    <col min="49" max="49" width="7.140625" style="1" customWidth="1"/>
    <col min="50" max="54" width="7.7109375" style="1" customWidth="1"/>
    <col min="55" max="55" width="7.140625" style="1" customWidth="1"/>
    <col min="56" max="58" width="7.7109375" style="1" customWidth="1"/>
    <col min="59" max="59" width="6.7109375" style="1" customWidth="1"/>
    <col min="60" max="60" width="10.140625" style="1" customWidth="1"/>
    <col min="61" max="61" width="7.140625" style="1" customWidth="1"/>
    <col min="62" max="62" width="5.7109375" style="1" customWidth="1"/>
    <col min="63" max="63" width="10" style="1" customWidth="1"/>
    <col min="64" max="64" width="9.140625" style="1" customWidth="1"/>
    <col min="65" max="65" width="26.5703125" style="1" customWidth="1"/>
    <col min="66" max="66" width="6.28515625" style="1" customWidth="1"/>
    <col min="67" max="67" width="9.140625" style="1" customWidth="1"/>
    <col min="68" max="16384" width="9.140625" style="1"/>
  </cols>
  <sheetData>
    <row r="1" spans="1:68" ht="18.75" x14ac:dyDescent="0.3">
      <c r="B1" s="150" t="str">
        <f>הוראות!B28</f>
        <v>נספח ב2 מדדי תביעות בביטוח בריאות</v>
      </c>
    </row>
    <row r="2" spans="1:68" ht="12.75" customHeight="1" x14ac:dyDescent="0.3">
      <c r="A2" s="253"/>
      <c r="B2" s="174" t="str">
        <f>הוראות!B13</f>
        <v>יהב - קרן השתלמות וחסכון לאחים ואחיות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row>
    <row r="3" spans="1:68" ht="13.5" customHeight="1" x14ac:dyDescent="0.3">
      <c r="A3" s="150"/>
      <c r="B3" s="173" t="str">
        <f>CONCATENATE(הוראות!Z13,הוראות!F13)</f>
        <v>הנתונים ביחידות בודדות לשנת 2022</v>
      </c>
      <c r="F3" s="1">
        <f>E3-1</f>
        <v>-1</v>
      </c>
    </row>
    <row r="4" spans="1:68" x14ac:dyDescent="0.2">
      <c r="B4" s="172" t="s">
        <v>0</v>
      </c>
    </row>
    <row r="6" spans="1:68" x14ac:dyDescent="0.2">
      <c r="A6" s="254"/>
      <c r="B6" s="419" t="s">
        <v>94</v>
      </c>
      <c r="C6" s="405"/>
      <c r="D6" s="406"/>
      <c r="E6" s="416" t="s">
        <v>429</v>
      </c>
      <c r="F6" s="417"/>
      <c r="G6" s="417"/>
      <c r="H6" s="417"/>
      <c r="I6" s="417"/>
      <c r="J6" s="418"/>
      <c r="K6" s="416" t="s">
        <v>438</v>
      </c>
      <c r="L6" s="417"/>
      <c r="M6" s="417"/>
      <c r="N6" s="417"/>
      <c r="O6" s="417"/>
      <c r="P6" s="418"/>
      <c r="Q6" s="416" t="s">
        <v>439</v>
      </c>
      <c r="R6" s="417"/>
      <c r="S6" s="417"/>
      <c r="T6" s="417"/>
      <c r="U6" s="417"/>
      <c r="V6" s="418"/>
      <c r="W6" s="416" t="s">
        <v>440</v>
      </c>
      <c r="X6" s="417"/>
      <c r="Y6" s="417"/>
      <c r="Z6" s="417"/>
      <c r="AA6" s="417"/>
      <c r="AB6" s="418"/>
      <c r="AC6" s="416" t="s">
        <v>441</v>
      </c>
      <c r="AD6" s="417"/>
      <c r="AE6" s="417"/>
      <c r="AF6" s="417"/>
      <c r="AG6" s="417"/>
      <c r="AH6" s="418"/>
      <c r="AI6" s="416" t="s">
        <v>442</v>
      </c>
      <c r="AJ6" s="417"/>
      <c r="AK6" s="417"/>
      <c r="AL6" s="417"/>
      <c r="AM6" s="417"/>
      <c r="AN6" s="418"/>
      <c r="AO6" s="416" t="s">
        <v>443</v>
      </c>
      <c r="AP6" s="417"/>
      <c r="AQ6" s="417"/>
      <c r="AR6" s="417"/>
      <c r="AS6" s="417"/>
      <c r="AT6" s="418"/>
      <c r="AU6" s="416" t="s">
        <v>444</v>
      </c>
      <c r="AV6" s="417"/>
      <c r="AW6" s="417"/>
      <c r="AX6" s="417"/>
      <c r="AY6" s="417"/>
      <c r="AZ6" s="418"/>
      <c r="BA6" s="416" t="s">
        <v>445</v>
      </c>
      <c r="BB6" s="417"/>
      <c r="BC6" s="417"/>
      <c r="BD6" s="417"/>
      <c r="BE6" s="417"/>
      <c r="BF6" s="418"/>
      <c r="BG6" s="264"/>
      <c r="BH6" s="264"/>
      <c r="BI6" s="264"/>
      <c r="BJ6" s="264"/>
      <c r="BK6" s="264"/>
    </row>
    <row r="7" spans="1:68" ht="25.5" customHeight="1" x14ac:dyDescent="0.2">
      <c r="A7" s="255"/>
      <c r="B7" s="420"/>
      <c r="C7" s="407"/>
      <c r="D7" s="408"/>
      <c r="E7" s="178" t="s">
        <v>98</v>
      </c>
      <c r="F7" s="45" t="s">
        <v>433</v>
      </c>
      <c r="G7" s="45" t="s">
        <v>20</v>
      </c>
      <c r="H7" s="45" t="s">
        <v>21</v>
      </c>
      <c r="I7" s="45" t="s">
        <v>22</v>
      </c>
      <c r="J7" s="151" t="s">
        <v>23</v>
      </c>
      <c r="K7" s="178" t="s">
        <v>98</v>
      </c>
      <c r="L7" s="45" t="s">
        <v>433</v>
      </c>
      <c r="M7" s="45" t="s">
        <v>20</v>
      </c>
      <c r="N7" s="45" t="s">
        <v>21</v>
      </c>
      <c r="O7" s="45" t="s">
        <v>22</v>
      </c>
      <c r="P7" s="151" t="s">
        <v>23</v>
      </c>
      <c r="Q7" s="178" t="s">
        <v>98</v>
      </c>
      <c r="R7" s="45" t="s">
        <v>433</v>
      </c>
      <c r="S7" s="45" t="s">
        <v>20</v>
      </c>
      <c r="T7" s="45" t="s">
        <v>21</v>
      </c>
      <c r="U7" s="45" t="s">
        <v>22</v>
      </c>
      <c r="V7" s="151" t="s">
        <v>23</v>
      </c>
      <c r="W7" s="178" t="s">
        <v>98</v>
      </c>
      <c r="X7" s="45" t="s">
        <v>433</v>
      </c>
      <c r="Y7" s="45" t="s">
        <v>20</v>
      </c>
      <c r="Z7" s="45" t="s">
        <v>21</v>
      </c>
      <c r="AA7" s="45" t="s">
        <v>22</v>
      </c>
      <c r="AB7" s="151" t="s">
        <v>23</v>
      </c>
      <c r="AC7" s="178" t="s">
        <v>98</v>
      </c>
      <c r="AD7" s="45" t="s">
        <v>433</v>
      </c>
      <c r="AE7" s="45" t="s">
        <v>20</v>
      </c>
      <c r="AF7" s="45" t="s">
        <v>21</v>
      </c>
      <c r="AG7" s="45" t="s">
        <v>22</v>
      </c>
      <c r="AH7" s="151" t="s">
        <v>23</v>
      </c>
      <c r="AI7" s="178" t="s">
        <v>98</v>
      </c>
      <c r="AJ7" s="45" t="s">
        <v>433</v>
      </c>
      <c r="AK7" s="45" t="s">
        <v>20</v>
      </c>
      <c r="AL7" s="45" t="s">
        <v>21</v>
      </c>
      <c r="AM7" s="45" t="s">
        <v>22</v>
      </c>
      <c r="AN7" s="151" t="s">
        <v>23</v>
      </c>
      <c r="AO7" s="178" t="s">
        <v>98</v>
      </c>
      <c r="AP7" s="45" t="s">
        <v>433</v>
      </c>
      <c r="AQ7" s="45" t="s">
        <v>20</v>
      </c>
      <c r="AR7" s="45" t="s">
        <v>21</v>
      </c>
      <c r="AS7" s="45" t="s">
        <v>22</v>
      </c>
      <c r="AT7" s="151" t="s">
        <v>23</v>
      </c>
      <c r="AU7" s="178" t="s">
        <v>98</v>
      </c>
      <c r="AV7" s="45" t="s">
        <v>433</v>
      </c>
      <c r="AW7" s="45" t="s">
        <v>20</v>
      </c>
      <c r="AX7" s="45" t="s">
        <v>21</v>
      </c>
      <c r="AY7" s="45" t="s">
        <v>22</v>
      </c>
      <c r="AZ7" s="151" t="s">
        <v>23</v>
      </c>
      <c r="BA7" s="178" t="s">
        <v>98</v>
      </c>
      <c r="BB7" s="45" t="s">
        <v>433</v>
      </c>
      <c r="BC7" s="45" t="s">
        <v>20</v>
      </c>
      <c r="BD7" s="45" t="s">
        <v>21</v>
      </c>
      <c r="BE7" s="45" t="s">
        <v>22</v>
      </c>
      <c r="BF7" s="180" t="s">
        <v>23</v>
      </c>
      <c r="BG7" s="264"/>
      <c r="BH7" s="264"/>
      <c r="BI7" s="264"/>
      <c r="BJ7" s="264"/>
      <c r="BK7" s="264"/>
    </row>
    <row r="8" spans="1:68" x14ac:dyDescent="0.2">
      <c r="A8" s="256"/>
      <c r="B8" s="421"/>
      <c r="C8" s="409"/>
      <c r="D8" s="410"/>
      <c r="E8" s="182" t="s">
        <v>24</v>
      </c>
      <c r="F8" s="184" t="s">
        <v>25</v>
      </c>
      <c r="G8" s="184" t="s">
        <v>26</v>
      </c>
      <c r="H8" s="184" t="s">
        <v>27</v>
      </c>
      <c r="I8" s="184" t="s">
        <v>28</v>
      </c>
      <c r="J8" s="185" t="s">
        <v>29</v>
      </c>
      <c r="K8" s="182" t="s">
        <v>30</v>
      </c>
      <c r="L8" s="184" t="s">
        <v>31</v>
      </c>
      <c r="M8" s="184" t="s">
        <v>32</v>
      </c>
      <c r="N8" s="184" t="s">
        <v>33</v>
      </c>
      <c r="O8" s="184" t="s">
        <v>34</v>
      </c>
      <c r="P8" s="185" t="s">
        <v>35</v>
      </c>
      <c r="Q8" s="182" t="s">
        <v>36</v>
      </c>
      <c r="R8" s="184" t="s">
        <v>37</v>
      </c>
      <c r="S8" s="184" t="s">
        <v>38</v>
      </c>
      <c r="T8" s="184" t="s">
        <v>39</v>
      </c>
      <c r="U8" s="184" t="s">
        <v>40</v>
      </c>
      <c r="V8" s="185" t="s">
        <v>41</v>
      </c>
      <c r="W8" s="182" t="s">
        <v>42</v>
      </c>
      <c r="X8" s="184" t="s">
        <v>43</v>
      </c>
      <c r="Y8" s="184" t="s">
        <v>44</v>
      </c>
      <c r="Z8" s="184" t="s">
        <v>45</v>
      </c>
      <c r="AA8" s="184" t="s">
        <v>46</v>
      </c>
      <c r="AB8" s="185" t="s">
        <v>47</v>
      </c>
      <c r="AC8" s="182" t="s">
        <v>48</v>
      </c>
      <c r="AD8" s="184" t="s">
        <v>49</v>
      </c>
      <c r="AE8" s="184" t="s">
        <v>50</v>
      </c>
      <c r="AF8" s="184" t="s">
        <v>51</v>
      </c>
      <c r="AG8" s="184" t="s">
        <v>52</v>
      </c>
      <c r="AH8" s="185" t="s">
        <v>53</v>
      </c>
      <c r="AI8" s="182" t="s">
        <v>54</v>
      </c>
      <c r="AJ8" s="184" t="s">
        <v>55</v>
      </c>
      <c r="AK8" s="184" t="s">
        <v>56</v>
      </c>
      <c r="AL8" s="184" t="s">
        <v>57</v>
      </c>
      <c r="AM8" s="184" t="s">
        <v>58</v>
      </c>
      <c r="AN8" s="185" t="s">
        <v>59</v>
      </c>
      <c r="AO8" s="182" t="s">
        <v>60</v>
      </c>
      <c r="AP8" s="184" t="s">
        <v>61</v>
      </c>
      <c r="AQ8" s="184" t="s">
        <v>62</v>
      </c>
      <c r="AR8" s="184" t="s">
        <v>63</v>
      </c>
      <c r="AS8" s="184" t="s">
        <v>64</v>
      </c>
      <c r="AT8" s="185" t="s">
        <v>65</v>
      </c>
      <c r="AU8" s="182" t="s">
        <v>66</v>
      </c>
      <c r="AV8" s="184" t="s">
        <v>67</v>
      </c>
      <c r="AW8" s="184" t="s">
        <v>68</v>
      </c>
      <c r="AX8" s="184" t="s">
        <v>69</v>
      </c>
      <c r="AY8" s="184" t="s">
        <v>70</v>
      </c>
      <c r="AZ8" s="185" t="s">
        <v>71</v>
      </c>
      <c r="BA8" s="182" t="s">
        <v>72</v>
      </c>
      <c r="BB8" s="184" t="s">
        <v>446</v>
      </c>
      <c r="BC8" s="184" t="s">
        <v>447</v>
      </c>
      <c r="BD8" s="184" t="s">
        <v>448</v>
      </c>
      <c r="BE8" s="184" t="s">
        <v>449</v>
      </c>
      <c r="BF8" s="185" t="s">
        <v>450</v>
      </c>
      <c r="BG8" s="265"/>
      <c r="BH8" s="265"/>
      <c r="BI8" s="265"/>
      <c r="BJ8" s="265"/>
      <c r="BK8" s="265"/>
      <c r="BL8" s="265"/>
      <c r="BM8" s="265"/>
      <c r="BN8" s="265"/>
      <c r="BO8" s="265"/>
      <c r="BP8" s="265"/>
    </row>
    <row r="9" spans="1:68" x14ac:dyDescent="0.2">
      <c r="A9" s="256" t="s">
        <v>73</v>
      </c>
      <c r="B9" s="190" t="s">
        <v>74</v>
      </c>
      <c r="C9" s="266"/>
      <c r="D9" s="267"/>
      <c r="E9" s="68"/>
      <c r="F9" s="70"/>
      <c r="G9" s="70"/>
      <c r="H9" s="70"/>
      <c r="I9" s="70"/>
      <c r="J9" s="71"/>
      <c r="K9" s="68"/>
      <c r="L9" s="70"/>
      <c r="M9" s="70"/>
      <c r="N9" s="70"/>
      <c r="O9" s="70"/>
      <c r="P9" s="71"/>
      <c r="Q9" s="68"/>
      <c r="R9" s="70"/>
      <c r="S9" s="70"/>
      <c r="T9" s="70"/>
      <c r="U9" s="70"/>
      <c r="V9" s="105"/>
      <c r="W9" s="68"/>
      <c r="X9" s="70"/>
      <c r="Y9" s="70"/>
      <c r="Z9" s="70"/>
      <c r="AA9" s="70"/>
      <c r="AB9" s="71"/>
      <c r="AC9" s="68"/>
      <c r="AD9" s="70"/>
      <c r="AE9" s="70"/>
      <c r="AF9" s="70"/>
      <c r="AG9" s="70"/>
      <c r="AH9" s="71"/>
      <c r="AI9" s="68"/>
      <c r="AJ9" s="70"/>
      <c r="AK9" s="70"/>
      <c r="AL9" s="70"/>
      <c r="AM9" s="70"/>
      <c r="AN9" s="105"/>
      <c r="AO9" s="68"/>
      <c r="AP9" s="70"/>
      <c r="AQ9" s="70"/>
      <c r="AR9" s="70"/>
      <c r="AS9" s="70"/>
      <c r="AT9" s="71"/>
      <c r="AU9" s="68"/>
      <c r="AV9" s="70"/>
      <c r="AW9" s="70"/>
      <c r="AX9" s="70"/>
      <c r="AY9" s="70"/>
      <c r="AZ9" s="71"/>
      <c r="BA9" s="68"/>
      <c r="BB9" s="70"/>
      <c r="BC9" s="70"/>
      <c r="BD9" s="70"/>
      <c r="BE9" s="70"/>
      <c r="BF9" s="71"/>
      <c r="BG9" s="262"/>
      <c r="BH9" s="262"/>
      <c r="BI9" s="262"/>
      <c r="BJ9" s="262"/>
      <c r="BK9" s="262"/>
    </row>
    <row r="10" spans="1:68" x14ac:dyDescent="0.2">
      <c r="A10" s="191">
        <v>3</v>
      </c>
      <c r="B10" s="192" t="s">
        <v>451</v>
      </c>
      <c r="C10" s="257"/>
      <c r="D10" s="258"/>
      <c r="E10" s="75">
        <f>SUM(F10:J10)</f>
        <v>0</v>
      </c>
      <c r="F10" s="76">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6">
        <f>IF((' בריאות א2'!F12+' בריאות א2'!M12+' בריאות א2'!F13+' בריאות א2'!M13)=0,0,(' בריאות א2'!F12+' בריאות א2'!M12+' בריאות א2'!F13+' בריאות א2'!M13)/(' בריאות א2'!$C$17+' בריאות א2'!$J$17))</f>
        <v>0</v>
      </c>
      <c r="H10" s="76">
        <f>IF((' בריאות א2'!G12+' בריאות א2'!N12+' בריאות א2'!G13+' בריאות א2'!N13)=0,0,(' בריאות א2'!G12+' בריאות א2'!N12+' בריאות א2'!G13+' בריאות א2'!N13)/(' בריאות א2'!$C$17+' בריאות א2'!$J$17))</f>
        <v>0</v>
      </c>
      <c r="I10" s="76">
        <f>IF((' בריאות א2'!H12+' בריאות א2'!O12+' בריאות א2'!H13+' בריאות א2'!O13)=0,0,(' בריאות א2'!H12+' בריאות א2'!O12+' בריאות א2'!H13+' בריאות א2'!O13)/(' בריאות א2'!$C$17+' בריאות א2'!$J$17))</f>
        <v>0</v>
      </c>
      <c r="J10" s="76">
        <f>IF((' בריאות א2'!I12+' בריאות א2'!P12+' בריאות א2'!I13+' בריאות א2'!P13)=0,0,(' בריאות א2'!I12+' בריאות א2'!P12+' בריאות א2'!I13+' בריאות א2'!P13)/(' בריאות א2'!$C$17+' בריאות א2'!$J$17))</f>
        <v>0</v>
      </c>
      <c r="K10" s="75">
        <f>SUM(L10:P10)</f>
        <v>0</v>
      </c>
      <c r="L10" s="76">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6">
        <f>IF((' בריאות א2'!T12+' בריאות א2'!AA12+' בריאות א2'!T13+' בריאות א2'!AA13)=0,0,(' בריאות א2'!T12+' בריאות א2'!AA12+' בריאות א2'!T13+' בריאות א2'!AA13)/(' בריאות א2'!$Q$17+' בריאות א2'!$X$17))</f>
        <v>0</v>
      </c>
      <c r="N10" s="76">
        <f>IF((' בריאות א2'!U12+' בריאות א2'!AB12+' בריאות א2'!U13+' בריאות א2'!AB13)=0,0,(' בריאות א2'!U12+' בריאות א2'!AB12+' בריאות א2'!U13+' בריאות א2'!AB13)/(' בריאות א2'!$Q$17+' בריאות א2'!$X$17))</f>
        <v>0</v>
      </c>
      <c r="O10" s="76">
        <f>IF((' בריאות א2'!V12+' בריאות א2'!AC12+' בריאות א2'!V13+' בריאות א2'!AC13)=0,0,(' בריאות א2'!V12+' בריאות א2'!AC12+' בריאות א2'!V13+' בריאות א2'!AC13)/(' בריאות א2'!$Q$17+' בריאות א2'!$X$17))</f>
        <v>0</v>
      </c>
      <c r="P10" s="76">
        <f>IF((' בריאות א2'!W12+' בריאות א2'!AD12+' בריאות א2'!W13+' בריאות א2'!AD13)=0,0,(' בריאות א2'!W12+' בריאות א2'!AD12+' בריאות א2'!W13+' בריאות א2'!AD13)/(' בריאות א2'!$Q$17+' בריאות א2'!$X$17))</f>
        <v>0</v>
      </c>
      <c r="Q10" s="75">
        <f>SUM(R10:V10)</f>
        <v>0</v>
      </c>
      <c r="R10" s="76">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6">
        <f>IF((' בריאות א2'!AH12+' בריאות א2'!AO12+' בריאות א2'!AH13+' בריאות א2'!AO13)=0,0,(' בריאות א2'!AH12+' בריאות א2'!AO12+' בריאות א2'!AH13+' בריאות א2'!AO13)/(' בריאות א2'!$AE$17+' בריאות א2'!$AL$17))</f>
        <v>0</v>
      </c>
      <c r="T10" s="76">
        <f>IF((' בריאות א2'!AI12+' בריאות א2'!AP12+' בריאות א2'!AI13+' בריאות א2'!AP13)=0,0,(' בריאות א2'!AI12+' בריאות א2'!AP12+' בריאות א2'!AI13+' בריאות א2'!AP13)/(' בריאות א2'!$AE$17+' בריאות א2'!$AL$17))</f>
        <v>0</v>
      </c>
      <c r="U10" s="76">
        <f>IF((' בריאות א2'!AJ12+' בריאות א2'!AQ12+' בריאות א2'!AJ13+' בריאות א2'!AQ13)=0,0,(' בריאות א2'!AJ12+' בריאות א2'!AQ12+' בריאות א2'!AJ13+' בריאות א2'!AQ13)/(' בריאות א2'!$AE$17+' בריאות א2'!$AL$17))</f>
        <v>0</v>
      </c>
      <c r="V10" s="76">
        <f>IF((' בריאות א2'!AK12+' בריאות א2'!AR12+' בריאות א2'!AK13+' בריאות א2'!AR13)=0,0,(' בריאות א2'!AK12+' בריאות א2'!AR12+' בריאות א2'!AK13+' בריאות א2'!AR13)/(' בריאות א2'!$AE$17+' בריאות א2'!$AL$17))</f>
        <v>0</v>
      </c>
      <c r="W10" s="75">
        <f>SUM(X10:AB10)</f>
        <v>0</v>
      </c>
      <c r="X10" s="76">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6">
        <f>IF((' בריאות א2'!AV12+' בריאות א2'!BC12+' בריאות א2'!AV13+' בריאות א2'!BC13)=0,0,(' בריאות א2'!AV12+' בריאות א2'!BC12+' בריאות א2'!AV13+' בריאות א2'!BC13)/(' בריאות א2'!$AZ$17+' בריאות א2'!$AS$17))</f>
        <v>0</v>
      </c>
      <c r="Z10" s="76">
        <f>IF((' בריאות א2'!AW12+' בריאות א2'!BD12+' בריאות א2'!AW13+' בריאות א2'!BD13)=0,0,(' בריאות א2'!AW12+' בריאות א2'!BD12+' בריאות א2'!AW13+' בריאות א2'!BD13)/(' בריאות א2'!$AZ$17+' בריאות א2'!$AS$17))</f>
        <v>0</v>
      </c>
      <c r="AA10" s="76">
        <f>IF((' בריאות א2'!AX12+' בריאות א2'!BE12+' בריאות א2'!AX13+' בריאות א2'!BE13)=0,0,(' בריאות א2'!AX12+' בריאות א2'!BE12+' בריאות א2'!AX13+' בריאות א2'!BE13)/(' בריאות א2'!$AZ$17+' בריאות א2'!$AS$17))</f>
        <v>0</v>
      </c>
      <c r="AB10" s="76">
        <f>IF((' בריאות א2'!AY12+' בריאות א2'!BF12+' בריאות א2'!AY13+' בריאות א2'!BF13)=0,0,(' בריאות א2'!AY12+' בריאות א2'!BF12+' בריאות א2'!AY13+' בריאות א2'!BF13)/(' בריאות א2'!$AZ$17+' בריאות א2'!$AS$17))</f>
        <v>0</v>
      </c>
      <c r="AC10" s="75">
        <f>SUM(AD10:AH10)</f>
        <v>0</v>
      </c>
      <c r="AD10" s="76">
        <f>IF(' בריאות א2'!BH12+' בריאות א2'!BI12+' בריאות א2'!BH13+' בריאות א2'!BI13=0,0,(' בריאות א2'!BH12+' בריאות א2'!BI12+' בריאות א2'!BH13+' בריאות א2'!BI13)/' בריאות א2'!$BG$17)</f>
        <v>0</v>
      </c>
      <c r="AE10" s="76">
        <f>IF(' בריאות א2'!BJ12+' בריאות א2'!BJ13=0,0,(' בריאות א2'!BJ12+' בריאות א2'!BJ13)/' בריאות א2'!$BG$17)</f>
        <v>0</v>
      </c>
      <c r="AF10" s="76">
        <f>IF(' בריאות א2'!BK12+' בריאות א2'!BK13=0,0,(' בריאות א2'!BK12+' בריאות א2'!BK13)/' בריאות א2'!$BG$17)</f>
        <v>0</v>
      </c>
      <c r="AG10" s="76">
        <f>IF(' בריאות א2'!BL12+' בריאות א2'!BL13=0,0,(' בריאות א2'!BL12+' בריאות א2'!BL13)/' בריאות א2'!$BG$17)</f>
        <v>0</v>
      </c>
      <c r="AH10" s="76">
        <f>IF(' בריאות א2'!BM12+' בריאות א2'!BM13=0,0,(' בריאות א2'!BM12+' בריאות א2'!BM13)/' בריאות א2'!$BG$17)</f>
        <v>0</v>
      </c>
      <c r="AI10" s="75">
        <f>SUM(AJ10:AN10)</f>
        <v>0</v>
      </c>
      <c r="AJ10" s="76">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6">
        <f>IF((' בריאות א2'!BQ12+' בריאות א2'!BX12+' בריאות א2'!BQ13+' בריאות א2'!BX13)=0,0,(' בריאות א2'!BQ12+' בריאות א2'!BX12+' בריאות א2'!BQ13+' בריאות א2'!BX13)/(' בריאות א2'!$BN$17+' בריאות א2'!$BU$17))</f>
        <v>0</v>
      </c>
      <c r="AL10" s="76">
        <f>IF((' בריאות א2'!BR12+' בריאות א2'!BY12+' בריאות א2'!BR13+' בריאות א2'!BY13)=0,0,(' בריאות א2'!BR12+' בריאות א2'!BY12+' בריאות א2'!BR13+' בריאות א2'!BY13)/(' בריאות א2'!$BN$17+' בריאות א2'!$BU$17))</f>
        <v>0</v>
      </c>
      <c r="AM10" s="76">
        <f>IF((' בריאות א2'!BS12+' בריאות א2'!BZ12+' בריאות א2'!BS13+' בריאות א2'!BZ13)=0,0,(' בריאות א2'!BS12+' בריאות א2'!BZ12+' בריאות א2'!BS13+' בריאות א2'!BZ13)/(' בריאות א2'!$BN$17+' בריאות א2'!$BU$17))</f>
        <v>0</v>
      </c>
      <c r="AN10" s="76">
        <f>IF((' בריאות א2'!BT12+' בריאות א2'!CA12+' בריאות א2'!BT13+' בריאות א2'!CA13)=0,0,(' בריאות א2'!BT12+' בריאות א2'!CA12+' בריאות א2'!BT13+' בריאות א2'!CA13)/(' בריאות א2'!$BN$17+' בריאות א2'!$BU$17))</f>
        <v>0</v>
      </c>
      <c r="AO10" s="75">
        <f>SUM(AP10:AT10)</f>
        <v>0</v>
      </c>
      <c r="AP10" s="76">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6">
        <f>IF((' בריאות א2'!CE12+' בריאות א2'!CL12+' בריאות א2'!CE13+' בריאות א2'!CL13)=0,0,(' בריאות א2'!CE12+' בריאות א2'!CL12+' בריאות א2'!CE13+' בריאות א2'!CL13)/(' בריאות א2'!$CB$17+' בריאות א2'!$CI$17))</f>
        <v>0</v>
      </c>
      <c r="AR10" s="76">
        <f>IF((' בריאות א2'!CF12+' בריאות א2'!CM12+' בריאות א2'!CF13+' בריאות א2'!CM13)=0,0,(' בריאות א2'!CF12+' בריאות א2'!CM12+' בריאות א2'!CF13+' בריאות א2'!CM13)/(' בריאות א2'!$CB$17+' בריאות א2'!$CI$17))</f>
        <v>0</v>
      </c>
      <c r="AS10" s="76">
        <f>IF((' בריאות א2'!CG12+' בריאות א2'!CN12+' בריאות א2'!CG13+' בריאות א2'!CN13)=0,0,(' בריאות א2'!CG12+' בריאות א2'!CN12+' בריאות א2'!CG13+' בריאות א2'!CN13)/(' בריאות א2'!$CB$17+' בריאות א2'!$CI$17))</f>
        <v>0</v>
      </c>
      <c r="AT10" s="76">
        <f>IF((' בריאות א2'!CH12+' בריאות א2'!CO12+' בריאות א2'!CH13+' בריאות א2'!CO13)=0,0,(' בריאות א2'!CH12+' בריאות א2'!CO12+' בריאות א2'!CH13+' בריאות א2'!CO13)/(' בריאות א2'!$CB$17+' בריאות א2'!$CI$17))</f>
        <v>0</v>
      </c>
      <c r="AU10" s="75">
        <f>SUM(AV10:AZ10)</f>
        <v>0</v>
      </c>
      <c r="AV10" s="76">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6">
        <f>IF((' בריאות א2'!CS12+' בריאות א2'!CZ12+' בריאות א2'!CS13+' בריאות א2'!CZ13)=0,0,(' בריאות א2'!CS12+' בריאות א2'!CZ12+' בריאות א2'!CS13+' בריאות א2'!CZ13)/(' בריאות א2'!$CP$17+' בריאות א2'!$CW$17))</f>
        <v>0</v>
      </c>
      <c r="AX10" s="76">
        <f>IF((' בריאות א2'!CT12+' בריאות א2'!DA12+' בריאות א2'!CT13+' בריאות א2'!DA13)=0,0,(' בריאות א2'!CT12+' בריאות א2'!DA12+' בריאות א2'!CT13+' בריאות א2'!DA13)/(' בריאות א2'!$CP$17+' בריאות א2'!$CW$17))</f>
        <v>0</v>
      </c>
      <c r="AY10" s="76">
        <f>IF((' בריאות א2'!CU12+' בריאות א2'!DB12+' בריאות א2'!CU13+' בריאות א2'!DB13)=0,0,(' בריאות א2'!CU12+' בריאות א2'!DB12+' בריאות א2'!CU13+' בריאות א2'!DB13)/(' בריאות א2'!$CP$17+' בריאות א2'!$CW$17))</f>
        <v>0</v>
      </c>
      <c r="AZ10" s="76">
        <f>IF((' בריאות א2'!CV12+' בריאות א2'!DC12+' בריאות א2'!CV13+' בריאות א2'!DC13)=0,0,(' בריאות א2'!CV12+' בריאות א2'!DC12+' בריאות א2'!CV13+' בריאות א2'!DC13)/(' בריאות א2'!$CP$17+' בריאות א2'!$CW$17))</f>
        <v>0</v>
      </c>
      <c r="BA10" s="75">
        <f>SUM(BB10:BF10)</f>
        <v>0</v>
      </c>
      <c r="BB10" s="76">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6">
        <f>IF((' בריאות א2'!DG12+' בריאות א2'!DN12+' בריאות א2'!DG13+' בריאות א2'!DN13)=0,0,(' בריאות א2'!DG12+' בריאות א2'!DN12+' בריאות א2'!DG13+' בריאות א2'!DN13)/(' בריאות א2'!$DD$17+' בריאות א2'!$DK$17))</f>
        <v>0</v>
      </c>
      <c r="BD10" s="76">
        <f>IF((' בריאות א2'!DH12+' בריאות א2'!DO12+' בריאות א2'!DH13+' בריאות א2'!DO13)=0,0,(' בריאות א2'!DH12+' בריאות א2'!DO12+' בריאות א2'!DH13+' בריאות א2'!DO13)/(' בריאות א2'!$DD$17+' בריאות א2'!$DK$17))</f>
        <v>0</v>
      </c>
      <c r="BE10" s="76">
        <f>IF((' בריאות א2'!DI12+' בריאות א2'!DP12+' בריאות א2'!DI13+' בריאות א2'!DP13)=0,0,(' בריאות א2'!DI12+' בריאות א2'!DP12+' בריאות א2'!DI13+' בריאות א2'!DP13)/(' בריאות א2'!$DD$17+' בריאות א2'!$DK$17))</f>
        <v>0</v>
      </c>
      <c r="BF10" s="78">
        <f>IF((' בריאות א2'!DJ12+' בריאות א2'!DQ12+' בריאות א2'!DJ13+' בריאות א2'!DQ13)=0,0,(' בריאות א2'!DJ12+' בריאות א2'!DQ12+' בריאות א2'!DJ13+' בריאות א2'!DQ13)/(' בריאות א2'!$DD$17+' בריאות א2'!$DK$17))</f>
        <v>0</v>
      </c>
    </row>
    <row r="11" spans="1:68" x14ac:dyDescent="0.2">
      <c r="A11" s="191">
        <v>4</v>
      </c>
      <c r="B11" s="192" t="s">
        <v>80</v>
      </c>
      <c r="C11" s="257"/>
      <c r="D11" s="258"/>
      <c r="E11" s="75">
        <f>SUM(F11:J11)</f>
        <v>0</v>
      </c>
      <c r="F11" s="76">
        <f>IF((' בריאות א2'!D14+' בריאות א2'!K14+' בריאות א2'!E14+' בריאות א2'!L14)=0,0,(' בריאות א2'!D14+' בריאות א2'!K14+' בריאות א2'!E14+' בריאות א2'!L14)/(' בריאות א2'!$C$17+' בריאות א2'!$J$17))</f>
        <v>0</v>
      </c>
      <c r="G11" s="76">
        <f>IF((' בריאות א2'!F14+' בריאות א2'!M14)=0,0,(' בריאות א2'!F14+' בריאות א2'!M14)/(' בריאות א2'!$C$17+' בריאות א2'!$J$17))</f>
        <v>0</v>
      </c>
      <c r="H11" s="76">
        <f>IF((' בריאות א2'!G14+' בריאות א2'!N14)=0,0,(' בריאות א2'!G14+' בריאות א2'!N14)/(' בריאות א2'!$C$17+' בריאות א2'!$J$17))</f>
        <v>0</v>
      </c>
      <c r="I11" s="76">
        <f>IF((' בריאות א2'!H14+' בריאות א2'!O14)=0,0,(' בריאות א2'!H14+' בריאות א2'!O14)/(' בריאות א2'!$C$17+' בריאות א2'!$J$17))</f>
        <v>0</v>
      </c>
      <c r="J11" s="76">
        <f>IF((' בריאות א2'!I14+' בריאות א2'!P14)=0,0,(' בריאות א2'!I14+' בריאות א2'!P14)/(' בריאות א2'!$C$17+' בריאות א2'!$J$17))</f>
        <v>0</v>
      </c>
      <c r="K11" s="75">
        <f>SUM(L11:P11)</f>
        <v>0</v>
      </c>
      <c r="L11" s="76">
        <f>IF((' בריאות א2'!R14+' בריאות א2'!Y14+' בריאות א2'!S14+' בריאות א2'!Z14)=0,0,(' בריאות א2'!R14+' בריאות א2'!Y14+' בריאות א2'!S14+' בריאות א2'!Z14)/(' בריאות א2'!$Q$17+' בריאות א2'!$X$17))</f>
        <v>0</v>
      </c>
      <c r="M11" s="76">
        <f>IF((' בריאות א2'!T14+' בריאות א2'!AA14)=0,0,(' בריאות א2'!T14+' בריאות א2'!AA14)/(' בריאות א2'!$Q$17+' בריאות א2'!$X$17))</f>
        <v>0</v>
      </c>
      <c r="N11" s="76">
        <f>IF((' בריאות א2'!U14+' בריאות א2'!AB14)=0,0,(' בריאות א2'!U14+' בריאות א2'!AB14)/(' בריאות א2'!$Q$17+' בריאות א2'!$X$17))</f>
        <v>0</v>
      </c>
      <c r="O11" s="76">
        <f>IF((' בריאות א2'!V14+' בריאות א2'!AC14)=0,0,(' בריאות א2'!V14+' בריאות א2'!AC14)/(' בריאות א2'!$Q$17+' בריאות א2'!$X$17))</f>
        <v>0</v>
      </c>
      <c r="P11" s="76">
        <f>IF((' בריאות א2'!W14+' בריאות א2'!AD14)=0,0,(' בריאות א2'!W14+' בריאות א2'!AD14)/(' בריאות א2'!$Q$17+' בריאות א2'!$X$17))</f>
        <v>0</v>
      </c>
      <c r="Q11" s="75">
        <f>SUM(R11:V11)</f>
        <v>0</v>
      </c>
      <c r="R11" s="76">
        <f>IF((' בריאות א2'!AF14+' בריאות א2'!AM14+' בריאות א2'!AG14+' בריאות א2'!AN14)=0,0,(' בריאות א2'!AF14+' בריאות א2'!AM14+' בריאות א2'!AG14+' בריאות א2'!AN14)/(' בריאות א2'!$AE$17+' בריאות א2'!$AL$17))</f>
        <v>0</v>
      </c>
      <c r="S11" s="76">
        <f>IF((' בריאות א2'!AH14+' בריאות א2'!AO14)=0,0,(' בריאות א2'!AH14+' בריאות א2'!AO14)/(' בריאות א2'!$AE$17+' בריאות א2'!$AL$17))</f>
        <v>0</v>
      </c>
      <c r="T11" s="76">
        <f>IF((' בריאות א2'!AI14+' בריאות א2'!AP14)=0,0,(' בריאות א2'!AI14+' בריאות א2'!AP14)/(' בריאות א2'!$AE$17+' בריאות א2'!$AL$17))</f>
        <v>0</v>
      </c>
      <c r="U11" s="76">
        <f>IF((' בריאות א2'!AJ14+' בריאות א2'!AQ14)=0,0,(' בריאות א2'!AJ14+' בריאות א2'!AQ14)/(' בריאות א2'!$AE$17+' בריאות א2'!$AL$17))</f>
        <v>0</v>
      </c>
      <c r="V11" s="76">
        <f>IF((' בריאות א2'!AK14+' בריאות א2'!AR14)=0,0,(' בריאות א2'!AK14+' בריאות א2'!AR14)/(' בריאות א2'!$AE$17+' בריאות א2'!$AL$17))</f>
        <v>0</v>
      </c>
      <c r="W11" s="75">
        <f>SUM(X11:AB11)</f>
        <v>0</v>
      </c>
      <c r="X11" s="76">
        <f>IF((' בריאות א2'!AT14+' בריאות א2'!BA14+' בריאות א2'!AU14+' בריאות א2'!BB14)=0,0,(' בריאות א2'!AT14+' בריאות א2'!BA14+' בריאות א2'!AU14+' בריאות א2'!BB14)/(' בריאות א2'!$AZ$17+' בריאות א2'!$AS$17))</f>
        <v>0</v>
      </c>
      <c r="Y11" s="76">
        <f>IF((' בריאות א2'!AV14+' בריאות א2'!BC14)=0,0,(' בריאות א2'!AV14+' בריאות א2'!BC14)/(' בריאות א2'!$AZ$17+' בריאות א2'!$AS$17))</f>
        <v>0</v>
      </c>
      <c r="Z11" s="76">
        <f>IF((' בריאות א2'!AW14+' בריאות א2'!BD14)=0,0,(' בריאות א2'!AW14+' בריאות א2'!BD14)/(' בריאות א2'!$AZ$17+' בריאות א2'!$AS$17))</f>
        <v>0</v>
      </c>
      <c r="AA11" s="76">
        <f>IF((' בריאות א2'!AX14+' בריאות א2'!BE14)=0,0,(' בריאות א2'!AX14+' בריאות א2'!BE14)/(' בריאות א2'!$AZ$17+' בריאות א2'!$AS$17))</f>
        <v>0</v>
      </c>
      <c r="AB11" s="76">
        <f>IF((' בריאות א2'!AY14+' בריאות א2'!BF14)=0,0,(' בריאות א2'!AY14+' בריאות א2'!BF14)/(' בריאות א2'!$AZ$17+' בריאות א2'!$AS$17))</f>
        <v>0</v>
      </c>
      <c r="AC11" s="75">
        <f>SUM(AD11:AH11)</f>
        <v>0</v>
      </c>
      <c r="AD11" s="76">
        <f>IF(' בריאות א2'!BH14+' בריאות א2'!BI14=0,0,(' בריאות א2'!BH14+' בריאות א2'!BI14)/' בריאות א2'!$BG$17)</f>
        <v>0</v>
      </c>
      <c r="AE11" s="76">
        <f>IF(' בריאות א2'!BJ14=0,0,' בריאות א2'!BJ14/' בריאות א2'!$BG$17)</f>
        <v>0</v>
      </c>
      <c r="AF11" s="76">
        <f>IF(' בריאות א2'!BK14=0,0,' בריאות א2'!BK14/' בריאות א2'!$BG$17)</f>
        <v>0</v>
      </c>
      <c r="AG11" s="76">
        <f>IF(' בריאות א2'!BL14=0,0,' בריאות א2'!BL14/' בריאות א2'!$BG$17)</f>
        <v>0</v>
      </c>
      <c r="AH11" s="76">
        <f>IF(' בריאות א2'!BM14=0,0,' בריאות א2'!BM14/' בריאות א2'!$BG$17)</f>
        <v>0</v>
      </c>
      <c r="AI11" s="75">
        <f>SUM(AJ11:AN11)</f>
        <v>0</v>
      </c>
      <c r="AJ11" s="76">
        <f>IF((' בריאות א2'!BO14+' בריאות א2'!BV14+' בריאות א2'!BP14+' בריאות א2'!BW14)=0,0,(' בריאות א2'!BO14+' בריאות א2'!BV14+' בריאות א2'!BP14+' בריאות א2'!BW14)/(' בריאות א2'!$BN$17+' בריאות א2'!$BU$17))</f>
        <v>0</v>
      </c>
      <c r="AK11" s="76">
        <f>IF((' בריאות א2'!BQ14+' בריאות א2'!BX14)=0,0,(' בריאות א2'!BQ14+' בריאות א2'!BX14)/(' בריאות א2'!$BN$17+' בריאות א2'!$BU$17))</f>
        <v>0</v>
      </c>
      <c r="AL11" s="76">
        <f>IF((' בריאות א2'!BR14+' בריאות א2'!BY14)=0,0,(' בריאות א2'!BR14+' בריאות א2'!BY14)/(' בריאות א2'!$BN$17+' בריאות א2'!$BU$17))</f>
        <v>0</v>
      </c>
      <c r="AM11" s="76">
        <f>IF((' בריאות א2'!BS14+' בריאות א2'!BZ14)=0,0,(' בריאות א2'!BS14+' בריאות א2'!BZ14)/(' בריאות א2'!$BN$17+' בריאות א2'!$BU$17))</f>
        <v>0</v>
      </c>
      <c r="AN11" s="76">
        <f>IF((' בריאות א2'!BT14+' בריאות א2'!CA14)=0,0,(' בריאות א2'!BT14+' בריאות א2'!CA14)/(' בריאות א2'!$BN$17+' בריאות א2'!$BU$17))</f>
        <v>0</v>
      </c>
      <c r="AO11" s="75">
        <f>SUM(AP11:AT11)</f>
        <v>0</v>
      </c>
      <c r="AP11" s="76">
        <f>IF((' בריאות א2'!CC14+' בריאות א2'!CJ14+' בריאות א2'!CD14+' בריאות א2'!CK14)=0,0,(' בריאות א2'!CC14+' בריאות א2'!CJ14+' בריאות א2'!CD14+' בריאות א2'!CK14)/(' בריאות א2'!$CB$17+' בריאות א2'!$CI$17))</f>
        <v>0</v>
      </c>
      <c r="AQ11" s="76">
        <f>IF((' בריאות א2'!CE14+' בריאות א2'!CL14)=0,0,(' בריאות א2'!CE14+' בריאות א2'!CL14)/(' בריאות א2'!$CB$17+' בריאות א2'!$CI$17))</f>
        <v>0</v>
      </c>
      <c r="AR11" s="76">
        <f>IF((' בריאות א2'!CF14+' בריאות א2'!CM14)=0,0,(' בריאות א2'!CF14+' בריאות א2'!CM14)/(' בריאות א2'!$CB$17+' בריאות א2'!$CI$17))</f>
        <v>0</v>
      </c>
      <c r="AS11" s="76">
        <f>IF((' בריאות א2'!CG14+' בריאות א2'!CN14)=0,0,(' בריאות א2'!CG14+' בריאות א2'!CN14)/(' בריאות א2'!$CB$17+' בריאות א2'!$CI$17))</f>
        <v>0</v>
      </c>
      <c r="AT11" s="76">
        <f>IF((' בריאות א2'!CH14+' בריאות א2'!CO14)=0,0,(' בריאות א2'!CH14+' בריאות א2'!CO14)/(' בריאות א2'!$CB$17+' בריאות א2'!$CI$17))</f>
        <v>0</v>
      </c>
      <c r="AU11" s="75">
        <f>SUM(AV11:AZ11)</f>
        <v>0</v>
      </c>
      <c r="AV11" s="76">
        <f>IF((' בריאות א2'!CQ14+' בריאות א2'!CX14+' בריאות א2'!CR14+' בריאות א2'!CY14)=0,0,(' בריאות א2'!CQ14+' בריאות א2'!CX14+' בריאות א2'!CR14+' בריאות א2'!CY14)/(' בריאות א2'!$CP$17+' בריאות א2'!$CW$17))</f>
        <v>0</v>
      </c>
      <c r="AW11" s="76">
        <f>IF((' בריאות א2'!CS14+' בריאות א2'!CZ14)=0,0,(' בריאות א2'!CS14+' בריאות א2'!CZ14)/(' בריאות א2'!$CP$17+' בריאות א2'!$CW$17))</f>
        <v>0</v>
      </c>
      <c r="AX11" s="76">
        <f>IF((' בריאות א2'!CT14+' בריאות א2'!DA14)=0,0,(' בריאות א2'!CT14+' בריאות א2'!DA14)/(' בריאות א2'!$CP$17+' בריאות א2'!$CW$17))</f>
        <v>0</v>
      </c>
      <c r="AY11" s="76">
        <f>IF((' בריאות א2'!CU14+' בריאות א2'!DB14)=0,0,(' בריאות א2'!CU14+' בריאות א2'!DB14)/(' בריאות א2'!$CP$17+' בריאות א2'!$CW$17))</f>
        <v>0</v>
      </c>
      <c r="AZ11" s="76">
        <f>IF((' בריאות א2'!CV14+' בריאות א2'!DC14)=0,0,(' בריאות א2'!CV14+' בריאות א2'!DC14)/(' בריאות א2'!$CP$17+' בריאות א2'!$CW$17))</f>
        <v>0</v>
      </c>
      <c r="BA11" s="75">
        <f>SUM(BB11:BF11)</f>
        <v>0</v>
      </c>
      <c r="BB11" s="76">
        <f>IF((' בריאות א2'!DE14+' בריאות א2'!DL14+' בריאות א2'!DF14+' בריאות א2'!DM14)=0,0,(' בריאות א2'!DE14+' בריאות א2'!DL14+' בריאות א2'!DF14+' בריאות א2'!DM14)/(' בריאות א2'!$DD$17+' בריאות א2'!$DK$17))</f>
        <v>0</v>
      </c>
      <c r="BC11" s="76">
        <f>IF((' בריאות א2'!DG14+' בריאות א2'!DN14)=0,0,(' בריאות א2'!DG14+' בריאות א2'!DN14)/(' בריאות א2'!$DD$17+' בריאות א2'!$DK$17))</f>
        <v>0</v>
      </c>
      <c r="BD11" s="76">
        <f>IF((' בריאות א2'!DH14+' בריאות א2'!DO14)=0,0,(' בריאות א2'!DH14+' בריאות א2'!DO14)/(' בריאות א2'!$DD$17+' בריאות א2'!$DK$17))</f>
        <v>0</v>
      </c>
      <c r="BE11" s="76">
        <f>IF((' בריאות א2'!DI14+' בריאות א2'!DP14)=0,0,(' בריאות א2'!DI14+' בריאות א2'!DP14)/(' בריאות א2'!$DD$17+' בריאות א2'!$DK$17))</f>
        <v>0</v>
      </c>
      <c r="BF11" s="78">
        <f>IF((' בריאות א2'!DJ14+' בריאות א2'!DQ14)=0,0,(' בריאות א2'!DJ14+' בריאות א2'!DQ14)/(' בריאות א2'!$DD$17+' בריאות א2'!$DK$17))</f>
        <v>0</v>
      </c>
    </row>
    <row r="12" spans="1:68" x14ac:dyDescent="0.2">
      <c r="A12" s="191">
        <v>5</v>
      </c>
      <c r="B12" s="193" t="s">
        <v>81</v>
      </c>
      <c r="C12" s="259"/>
      <c r="D12" s="259"/>
      <c r="E12" s="75">
        <f>SUM(F12:J12)</f>
        <v>0</v>
      </c>
      <c r="F12" s="76">
        <f>IF((' בריאות א2'!D15+' בריאות א2'!K15+' בריאות א2'!E15+' בריאות א2'!L15)=0,0,(' בריאות א2'!D15+' בריאות א2'!K15+' בריאות א2'!E15+' בריאות א2'!L15)/(' בריאות א2'!$C$17+' בריאות א2'!$J$17))</f>
        <v>0</v>
      </c>
      <c r="G12" s="76">
        <f>IF((' בריאות א2'!F15+' בריאות א2'!M15)=0,0,(' בריאות א2'!F15+' בריאות א2'!M15)/(' בריאות א2'!$C$17+' בריאות א2'!$J$17))</f>
        <v>0</v>
      </c>
      <c r="H12" s="76">
        <f>IF((' בריאות א2'!G15+' בריאות א2'!N15)=0,0,(' בריאות א2'!G15+' בריאות א2'!N15)/(' בריאות א2'!$C$17+' בריאות א2'!$J$17))</f>
        <v>0</v>
      </c>
      <c r="I12" s="76">
        <f>IF((' בריאות א2'!H15+' בריאות א2'!O15)=0,0,(' בריאות א2'!H15+' בריאות א2'!O15)/(' בריאות א2'!$C$17+' בריאות א2'!$J$17))</f>
        <v>0</v>
      </c>
      <c r="J12" s="76">
        <f>IF((' בריאות א2'!I15+' בריאות א2'!P15)=0,0,(' בריאות א2'!I15+' בריאות א2'!P15)/(' בריאות א2'!$C$17+' בריאות א2'!$J$17))</f>
        <v>0</v>
      </c>
      <c r="K12" s="75">
        <f>SUM(L12:P12)</f>
        <v>0</v>
      </c>
      <c r="L12" s="76">
        <f>IF((' בריאות א2'!R15+' בריאות א2'!Y15+' בריאות א2'!S15+' בריאות א2'!Z15)=0,0,(' בריאות א2'!R15+' בריאות א2'!Y15+' בריאות א2'!S15+' בריאות א2'!Z15)/(' בריאות א2'!$Q$17+' בריאות א2'!$X$17))</f>
        <v>0</v>
      </c>
      <c r="M12" s="76">
        <f>IF((' בריאות א2'!T15+' בריאות א2'!AA15)=0,0,(' בריאות א2'!T15+' בריאות א2'!AA15)/(' בריאות א2'!$Q$17+' בריאות א2'!$X$17))</f>
        <v>0</v>
      </c>
      <c r="N12" s="76">
        <f>IF((' בריאות א2'!U15+' בריאות א2'!AB15)=0,0,(' בריאות א2'!U15+' בריאות א2'!AB15)/(' בריאות א2'!$Q$17+' בריאות א2'!$X$17))</f>
        <v>0</v>
      </c>
      <c r="O12" s="76">
        <f>IF((' בריאות א2'!V15+' בריאות א2'!AC15)=0,0,(' בריאות א2'!V15+' בריאות א2'!AC15)/(' בריאות א2'!$Q$17+' בריאות א2'!$X$17))</f>
        <v>0</v>
      </c>
      <c r="P12" s="76">
        <f>IF((' בריאות א2'!W15+' בריאות א2'!AD15)=0,0,(' בריאות א2'!W15+' בריאות א2'!AD15)/(' בריאות א2'!$Q$17+' בריאות א2'!$X$17))</f>
        <v>0</v>
      </c>
      <c r="Q12" s="75">
        <f>SUM(R12:V12)</f>
        <v>0</v>
      </c>
      <c r="R12" s="76">
        <f>IF((' בריאות א2'!AF15+' בריאות א2'!AM15+' בריאות א2'!AG15+' בריאות א2'!AN15)=0,0,(' בריאות א2'!AF15+' בריאות א2'!AM15+' בריאות א2'!AG15+' בריאות א2'!AN15)/(' בריאות א2'!$AE$17+' בריאות א2'!$AL$17))</f>
        <v>0</v>
      </c>
      <c r="S12" s="76">
        <f>IF((' בריאות א2'!AH15+' בריאות א2'!AO15)=0,0,(' בריאות א2'!AH15+' בריאות א2'!AO15)/(' בריאות א2'!$AE$17+' בריאות א2'!$AL$17))</f>
        <v>0</v>
      </c>
      <c r="T12" s="76">
        <f>IF((' בריאות א2'!AI15+' בריאות א2'!AP15)=0,0,(' בריאות א2'!AI15+' בריאות א2'!AP15)/(' בריאות א2'!$AE$17+' בריאות א2'!$AL$17))</f>
        <v>0</v>
      </c>
      <c r="U12" s="76">
        <f>IF((' בריאות א2'!AJ15+' בריאות א2'!AQ15)=0,0,(' בריאות א2'!AJ15+' בריאות א2'!AQ15)/(' בריאות א2'!$AE$17+' בריאות א2'!$AL$17))</f>
        <v>0</v>
      </c>
      <c r="V12" s="76">
        <f>IF((' בריאות א2'!AK15+' בריאות א2'!AR15)=0,0,(' בריאות א2'!AK15+' בריאות א2'!AR15)/(' בריאות א2'!$AE$17+' בריאות א2'!$AL$17))</f>
        <v>0</v>
      </c>
      <c r="W12" s="75">
        <f>SUM(X12:AB12)</f>
        <v>0</v>
      </c>
      <c r="X12" s="76">
        <f>IF((' בריאות א2'!AT15+' בריאות א2'!BA15+' בריאות א2'!AU15+' בריאות א2'!BB15)=0,0,(' בריאות א2'!AT15+' בריאות א2'!BA15+' בריאות א2'!AU15+' בריאות א2'!BB15)/(' בריאות א2'!$AZ$17+' בריאות א2'!$AS$17))</f>
        <v>0</v>
      </c>
      <c r="Y12" s="76">
        <f>IF((' בריאות א2'!AV15+' בריאות א2'!BC15)=0,0,(' בריאות א2'!AV15+' בריאות א2'!BC15)/(' בריאות א2'!$AZ$17+' בריאות א2'!$AS$17))</f>
        <v>0</v>
      </c>
      <c r="Z12" s="76">
        <f>IF((' בריאות א2'!AW15+' בריאות א2'!BD15)=0,0,(' בריאות א2'!AW15+' בריאות א2'!BD15)/(' בריאות א2'!$AZ$17+' בריאות א2'!$AS$17))</f>
        <v>0</v>
      </c>
      <c r="AA12" s="76">
        <f>IF((' בריאות א2'!AX15+' בריאות א2'!BE15)=0,0,(' בריאות א2'!AX15+' בריאות א2'!BE15)/(' בריאות א2'!$AZ$17+' בריאות א2'!$AS$17))</f>
        <v>0</v>
      </c>
      <c r="AB12" s="76">
        <f>IF((' בריאות א2'!AY15+' בריאות א2'!BF15)=0,0,(' בריאות א2'!AY15+' בריאות א2'!BF15)/(' בריאות א2'!$AZ$17+' בריאות א2'!$AS$17))</f>
        <v>0</v>
      </c>
      <c r="AC12" s="75">
        <f>SUM(AD12:AH12)</f>
        <v>0</v>
      </c>
      <c r="AD12" s="76">
        <f>IF(' בריאות א2'!BH15+' בריאות א2'!BI15=0,0,(' בריאות א2'!BH15+' בריאות א2'!BI15)/' בריאות א2'!$BG$17)</f>
        <v>0</v>
      </c>
      <c r="AE12" s="76">
        <f>IF(' בריאות א2'!BJ15=0,0,' בריאות א2'!BJ15/' בריאות א2'!$BG$17)</f>
        <v>0</v>
      </c>
      <c r="AF12" s="76">
        <f>IF(' בריאות א2'!BK15=0,0,' בריאות א2'!BK15/' בריאות א2'!$BG$17)</f>
        <v>0</v>
      </c>
      <c r="AG12" s="76">
        <f>IF(' בריאות א2'!BL15=0,0,' בריאות א2'!BL15/' בריאות א2'!$BG$17)</f>
        <v>0</v>
      </c>
      <c r="AH12" s="76">
        <f>IF(' בריאות א2'!BM15=0,0,' בריאות א2'!BM15/' בריאות א2'!$BG$17)</f>
        <v>0</v>
      </c>
      <c r="AI12" s="75">
        <f>SUM(AJ12:AN12)</f>
        <v>0</v>
      </c>
      <c r="AJ12" s="76">
        <f>IF((' בריאות א2'!BO15+' בריאות א2'!BV15+' בריאות א2'!BP15+' בריאות א2'!BW15)=0,0,(' בריאות א2'!BO15+' בריאות א2'!BV15+' בריאות א2'!BP15+' בריאות א2'!BW15)/(' בריאות א2'!$BN$17+' בריאות א2'!$BU$17))</f>
        <v>0</v>
      </c>
      <c r="AK12" s="76">
        <f>IF((' בריאות א2'!BQ15+' בריאות א2'!BX15)=0,0,(' בריאות א2'!BQ15+' בריאות א2'!BX15)/(' בריאות א2'!$BN$17+' בריאות א2'!$BU$17))</f>
        <v>0</v>
      </c>
      <c r="AL12" s="76">
        <f>IF((' בריאות א2'!BR15+' בריאות א2'!BY15)=0,0,(' בריאות א2'!BR15+' בריאות א2'!BY15)/(' בריאות א2'!$BN$17+' בריאות א2'!$BU$17))</f>
        <v>0</v>
      </c>
      <c r="AM12" s="76">
        <f>IF((' בריאות א2'!BS15+' בריאות א2'!BZ15)=0,0,(' בריאות א2'!BS15+' בריאות א2'!BZ15)/(' בריאות א2'!$BN$17+' בריאות א2'!$BU$17))</f>
        <v>0</v>
      </c>
      <c r="AN12" s="76">
        <f>IF((' בריאות א2'!BT15+' בריאות א2'!CA15)=0,0,(' בריאות א2'!BT15+' בריאות א2'!CA15)/(' בריאות א2'!$BN$17+' בריאות א2'!$BU$17))</f>
        <v>0</v>
      </c>
      <c r="AO12" s="75">
        <f>SUM(AP12:AT12)</f>
        <v>0</v>
      </c>
      <c r="AP12" s="76">
        <f>IF((' בריאות א2'!CC15+' בריאות א2'!CJ15+' בריאות א2'!CD15+' בריאות א2'!CK15)=0,0,(' בריאות א2'!CC15+' בריאות א2'!CJ15+' בריאות א2'!CD15+' בריאות א2'!CK15)/(' בריאות א2'!$CB$17+' בריאות א2'!$CI$17))</f>
        <v>0</v>
      </c>
      <c r="AQ12" s="76">
        <f>IF((' בריאות א2'!CE15+' בריאות א2'!CL15)=0,0,(' בריאות א2'!CE15+' בריאות א2'!CL15)/(' בריאות א2'!$CB$17+' בריאות א2'!$CI$17))</f>
        <v>0</v>
      </c>
      <c r="AR12" s="76">
        <f>IF((' בריאות א2'!CF15+' בריאות א2'!CM15)=0,0,(' בריאות א2'!CF15+' בריאות א2'!CM15)/(' בריאות א2'!$CB$17+' בריאות א2'!$CI$17))</f>
        <v>0</v>
      </c>
      <c r="AS12" s="76">
        <f>IF((' בריאות א2'!CG15+' בריאות א2'!CN15)=0,0,(' בריאות א2'!CG15+' בריאות א2'!CN15)/(' בריאות א2'!$CB$17+' בריאות א2'!$CI$17))</f>
        <v>0</v>
      </c>
      <c r="AT12" s="76">
        <f>IF((' בריאות א2'!CH15+' בריאות א2'!CO15)=0,0,(' בריאות א2'!CH15+' בריאות א2'!CO15)/(' בריאות א2'!$CB$17+' בריאות א2'!$CI$17))</f>
        <v>0</v>
      </c>
      <c r="AU12" s="75">
        <f>SUM(AV12:AZ12)</f>
        <v>0</v>
      </c>
      <c r="AV12" s="76">
        <f>IF((' בריאות א2'!CQ15+' בריאות א2'!CX15+' בריאות א2'!CR15+' בריאות א2'!CY15)=0,0,(' בריאות א2'!CQ15+' בריאות א2'!CX15+' בריאות א2'!CR15+' בריאות א2'!CY15)/(' בריאות א2'!$CP$17+' בריאות א2'!$CW$17))</f>
        <v>0</v>
      </c>
      <c r="AW12" s="76">
        <f>IF((' בריאות א2'!CS15+' בריאות א2'!CZ15)=0,0,(' בריאות א2'!CS15+' בריאות א2'!CZ15)/(' בריאות א2'!$CP$17+' בריאות א2'!$CW$17))</f>
        <v>0</v>
      </c>
      <c r="AX12" s="76">
        <f>IF((' בריאות א2'!CT15+' בריאות א2'!DA15)=0,0,(' בריאות א2'!CT15+' בריאות א2'!DA15)/(' בריאות א2'!$CP$17+' בריאות א2'!$CW$17))</f>
        <v>0</v>
      </c>
      <c r="AY12" s="76">
        <f>IF((' בריאות א2'!CU15+' בריאות א2'!DB15)=0,0,(' בריאות א2'!CU15+' בריאות א2'!DB15)/(' בריאות א2'!$CP$17+' בריאות א2'!$CW$17))</f>
        <v>0</v>
      </c>
      <c r="AZ12" s="76">
        <f>IF((' בריאות א2'!CV15+' בריאות א2'!DC15)=0,0,(' בריאות א2'!CV15+' בריאות א2'!DC15)/(' בריאות א2'!$CP$17+' בריאות א2'!$CW$17))</f>
        <v>0</v>
      </c>
      <c r="BA12" s="75">
        <f>SUM(BB12:BF12)</f>
        <v>0</v>
      </c>
      <c r="BB12" s="76">
        <f>IF((' בריאות א2'!DE15+' בריאות א2'!DL15+' בריאות א2'!DF15+' בריאות א2'!DM15)=0,0,(' בריאות א2'!DE15+' בריאות א2'!DL15+' בריאות א2'!DF15+' בריאות א2'!DM15)/(' בריאות א2'!$DD$17+' בריאות א2'!$DK$17))</f>
        <v>0</v>
      </c>
      <c r="BC12" s="76">
        <f>IF((' בריאות א2'!DG15+' בריאות א2'!DN15)=0,0,(' בריאות א2'!DG15+' בריאות א2'!DN15)/(' בריאות א2'!$DD$17+' בריאות א2'!$DK$17))</f>
        <v>0</v>
      </c>
      <c r="BD12" s="76">
        <f>IF((' בריאות א2'!DH15+' בריאות א2'!DO15)=0,0,(' בריאות א2'!DH15+' בריאות א2'!DO15)/(' בריאות א2'!$DD$17+' בריאות א2'!$DK$17))</f>
        <v>0</v>
      </c>
      <c r="BE12" s="76">
        <f>IF((' בריאות א2'!DI15+' בריאות א2'!DP15)=0,0,(' בריאות א2'!DI15+' בריאות א2'!DP15)/(' בריאות א2'!$DD$17+' בריאות א2'!$DK$17))</f>
        <v>0</v>
      </c>
      <c r="BF12" s="78">
        <f>IF((' בריאות א2'!DJ15+' בריאות א2'!DQ15)=0,0,(' בריאות א2'!DJ15+' בריאות א2'!DQ15)/(' בריאות א2'!$DD$17+' בריאות א2'!$DK$17))</f>
        <v>0</v>
      </c>
    </row>
    <row r="13" spans="1:68" x14ac:dyDescent="0.2">
      <c r="A13" s="191">
        <v>6</v>
      </c>
      <c r="B13" s="193" t="s">
        <v>82</v>
      </c>
      <c r="C13" s="259"/>
      <c r="D13" s="259"/>
      <c r="E13" s="75">
        <f>SUM(F13:J13)</f>
        <v>0</v>
      </c>
      <c r="F13" s="76">
        <f>IF((' בריאות א2'!D16+' בריאות א2'!K16+' בריאות א2'!E16+' בריאות א2'!L16)=0,0,(' בריאות א2'!D16+' בריאות א2'!K16+' בריאות א2'!E16+' בריאות א2'!L16)/(' בריאות א2'!$C$17+' בריאות א2'!$J$17))</f>
        <v>0</v>
      </c>
      <c r="G13" s="76">
        <f>IF((' בריאות א2'!F16+' בריאות א2'!M16)=0,0,(' בריאות א2'!F16+' בריאות א2'!M16)/(' בריאות א2'!$C$17+' בריאות א2'!$J$17))</f>
        <v>0</v>
      </c>
      <c r="H13" s="76">
        <f>IF((' בריאות א2'!G16+' בריאות א2'!N16)=0,0,(' בריאות א2'!G16+' בריאות א2'!N16)/(' בריאות א2'!$C$17+' בריאות א2'!$J$17))</f>
        <v>0</v>
      </c>
      <c r="I13" s="76">
        <f>IF((' בריאות א2'!H16+' בריאות א2'!O16)=0,0,(' בריאות א2'!H16+' בריאות א2'!O16)/(' בריאות א2'!$C$17+' בריאות א2'!$J$17))</f>
        <v>0</v>
      </c>
      <c r="J13" s="76">
        <f>IF((' בריאות א2'!I16+' בריאות א2'!P16)=0,0,(' בריאות א2'!I16+' בריאות א2'!P16)/(' בריאות א2'!$C$17+' בריאות א2'!$J$17))</f>
        <v>0</v>
      </c>
      <c r="K13" s="75">
        <f>SUM(L13:P13)</f>
        <v>0</v>
      </c>
      <c r="L13" s="76">
        <f>IF((' בריאות א2'!R16+' בריאות א2'!Y16+' בריאות א2'!S16+' בריאות א2'!Z16)=0,0,(' בריאות א2'!R16+' בריאות א2'!Y16+' בריאות א2'!S16+' בריאות א2'!Z16)/(' בריאות א2'!$Q$17+' בריאות א2'!$X$17))</f>
        <v>0</v>
      </c>
      <c r="M13" s="76">
        <f>IF((' בריאות א2'!T16+' בריאות א2'!AA16)=0,0,(' בריאות א2'!T16+' בריאות א2'!AA16)/(' בריאות א2'!$Q$17+' בריאות א2'!$X$17))</f>
        <v>0</v>
      </c>
      <c r="N13" s="76">
        <f>IF((' בריאות א2'!U16+' בריאות א2'!AB16)=0,0,(' בריאות א2'!U16+' בריאות א2'!AB16)/(' בריאות א2'!$Q$17+' בריאות א2'!$X$17))</f>
        <v>0</v>
      </c>
      <c r="O13" s="76">
        <f>IF((' בריאות א2'!V16+' בריאות א2'!AC16)=0,0,(' בריאות א2'!V16+' בריאות א2'!AC16)/(' בריאות א2'!$Q$17+' בריאות א2'!$X$17))</f>
        <v>0</v>
      </c>
      <c r="P13" s="76">
        <f>IF((' בריאות א2'!W16+' בריאות א2'!AD16)=0,0,(' בריאות א2'!W16+' בריאות א2'!AD16)/(' בריאות א2'!$Q$17+' בריאות א2'!$X$17))</f>
        <v>0</v>
      </c>
      <c r="Q13" s="75">
        <f>SUM(R13:V13)</f>
        <v>0</v>
      </c>
      <c r="R13" s="76">
        <f>IF((' בריאות א2'!AF16+' בריאות א2'!AM16+' בריאות א2'!AG16+' בריאות א2'!AN16)=0,0,(' בריאות א2'!AF16+' בריאות א2'!AM16+' בריאות א2'!AG16+' בריאות א2'!AN16)/(' בריאות א2'!$AE$17+' בריאות א2'!$AL$17))</f>
        <v>0</v>
      </c>
      <c r="S13" s="76">
        <f>IF((' בריאות א2'!AH16+' בריאות א2'!AO16)=0,0,(' בריאות א2'!AH16+' בריאות א2'!AO16)/(' בריאות א2'!$AE$17+' בריאות א2'!$AL$17))</f>
        <v>0</v>
      </c>
      <c r="T13" s="76">
        <f>IF((' בריאות א2'!AI16+' בריאות א2'!AP16)=0,0,(' בריאות א2'!AI16+' בריאות א2'!AP16)/(' בריאות א2'!$AE$17+' בריאות א2'!$AL$17))</f>
        <v>0</v>
      </c>
      <c r="U13" s="76">
        <f>IF((' בריאות א2'!AJ16+' בריאות א2'!AQ16)=0,0,(' בריאות א2'!AJ16+' בריאות א2'!AQ16)/(' בריאות א2'!$AE$17+' בריאות א2'!$AL$17))</f>
        <v>0</v>
      </c>
      <c r="V13" s="76">
        <f>IF((' בריאות א2'!AK16+' בריאות א2'!AR16)=0,0,(' בריאות א2'!AK16+' בריאות א2'!AR16)/(' בריאות א2'!$AE$17+' בריאות א2'!$AL$17))</f>
        <v>0</v>
      </c>
      <c r="W13" s="75">
        <f>SUM(X13:AB13)</f>
        <v>0</v>
      </c>
      <c r="X13" s="76">
        <f>IF((' בריאות א2'!AT16+' בריאות א2'!BA16+' בריאות א2'!AU16+' בריאות א2'!BB16)=0,0,(' בריאות א2'!AT16+' בריאות א2'!BA16+' בריאות א2'!AU16+' בריאות א2'!BB16)/(' בריאות א2'!$AZ$17+' בריאות א2'!$AS$17))</f>
        <v>0</v>
      </c>
      <c r="Y13" s="76">
        <f>IF((' בריאות א2'!AV16+' בריאות א2'!BC16)=0,0,(' בריאות א2'!AV16+' בריאות א2'!BC16)/(' בריאות א2'!$AZ$17+' בריאות א2'!$AS$17))</f>
        <v>0</v>
      </c>
      <c r="Z13" s="76">
        <f>IF((' בריאות א2'!AW16+' בריאות א2'!BD16)=0,0,(' בריאות א2'!AW16+' בריאות א2'!BD16)/(' בריאות א2'!$AZ$17+' בריאות א2'!$AS$17))</f>
        <v>0</v>
      </c>
      <c r="AA13" s="76">
        <f>IF((' בריאות א2'!AX16+' בריאות א2'!BE16)=0,0,(' בריאות א2'!AX16+' בריאות א2'!BE16)/(' בריאות א2'!$AZ$17+' בריאות א2'!$AS$17))</f>
        <v>0</v>
      </c>
      <c r="AB13" s="76">
        <f>IF((' בריאות א2'!AY16+' בריאות א2'!BF16)=0,0,(' בריאות א2'!AY16+' בריאות א2'!BF16)/(' בריאות א2'!$AZ$17+' בריאות א2'!$AS$17))</f>
        <v>0</v>
      </c>
      <c r="AC13" s="75">
        <f>SUM(AD13:AH13)</f>
        <v>0</v>
      </c>
      <c r="AD13" s="76">
        <f>IF(' בריאות א2'!BH16+' בריאות א2'!BI16=0,0,(' בריאות א2'!BH16+' בריאות א2'!BI16)/' בריאות א2'!$BG$17)</f>
        <v>0</v>
      </c>
      <c r="AE13" s="76">
        <f>IF(' בריאות א2'!BJ16=0,0,' בריאות א2'!BJ16/' בריאות א2'!$BG$17)</f>
        <v>0</v>
      </c>
      <c r="AF13" s="76">
        <f>IF(' בריאות א2'!BK16=0,0,' בריאות א2'!BK16/' בריאות א2'!$BG$17)</f>
        <v>0</v>
      </c>
      <c r="AG13" s="76">
        <f>IF(' בריאות א2'!BL16=0,0,' בריאות א2'!BL16/' בריאות א2'!$BG$17)</f>
        <v>0</v>
      </c>
      <c r="AH13" s="76">
        <f>IF(' בריאות א2'!BM16=0,0,' בריאות א2'!BM16/' בריאות א2'!$BG$17)</f>
        <v>0</v>
      </c>
      <c r="AI13" s="75">
        <f>SUM(AJ13:AN13)</f>
        <v>0</v>
      </c>
      <c r="AJ13" s="76">
        <f>IF((' בריאות א2'!BO16+' בריאות א2'!BV16+' בריאות א2'!BP16+' בריאות א2'!BW16)=0,0,(' בריאות א2'!BO16+' בריאות א2'!BV16+' בריאות א2'!BP16+' בריאות א2'!BW16)/(' בריאות א2'!$BN$17+' בריאות א2'!$BU$17))</f>
        <v>0</v>
      </c>
      <c r="AK13" s="76">
        <f>IF((' בריאות א2'!BQ16+' בריאות א2'!BX16)=0,0,(' בריאות א2'!BQ16+' בריאות א2'!BX16)/(' בריאות א2'!$BN$17+' בריאות א2'!$BU$17))</f>
        <v>0</v>
      </c>
      <c r="AL13" s="76">
        <f>IF((' בריאות א2'!BR16+' בריאות א2'!BY16)=0,0,(' בריאות א2'!BR16+' בריאות א2'!BY16)/(' בריאות א2'!$BN$17+' בריאות א2'!$BU$17))</f>
        <v>0</v>
      </c>
      <c r="AM13" s="76">
        <f>IF((' בריאות א2'!BS16+' בריאות א2'!BZ16)=0,0,(' בריאות א2'!BS16+' בריאות א2'!BZ16)/(' בריאות א2'!$BN$17+' בריאות א2'!$BU$17))</f>
        <v>0</v>
      </c>
      <c r="AN13" s="76">
        <f>IF((' בריאות א2'!BT16+' בריאות א2'!CA16)=0,0,(' בריאות א2'!BT16+' בריאות א2'!CA16)/(' בריאות א2'!$BN$17+' בריאות א2'!$BU$17))</f>
        <v>0</v>
      </c>
      <c r="AO13" s="75">
        <f>SUM(AP13:AT13)</f>
        <v>0</v>
      </c>
      <c r="AP13" s="76">
        <f>IF((' בריאות א2'!CC16+' בריאות א2'!CJ16+' בריאות א2'!CD16+' בריאות א2'!CK16)=0,0,(' בריאות א2'!CC16+' בריאות א2'!CJ16+' בריאות א2'!CD16+' בריאות א2'!CK16)/(' בריאות א2'!$CB$17+' בריאות א2'!$CI$17))</f>
        <v>0</v>
      </c>
      <c r="AQ13" s="76">
        <f>IF((' בריאות א2'!CE16+' בריאות א2'!CL16)=0,0,(' בריאות א2'!CE16+' בריאות א2'!CL16)/(' בריאות א2'!$CB$17+' בריאות א2'!$CI$17))</f>
        <v>0</v>
      </c>
      <c r="AR13" s="76">
        <f>IF((' בריאות א2'!CF16+' בריאות א2'!CM16)=0,0,(' בריאות א2'!CF16+' בריאות א2'!CM16)/(' בריאות א2'!$CB$17+' בריאות א2'!$CI$17))</f>
        <v>0</v>
      </c>
      <c r="AS13" s="76">
        <f>IF((' בריאות א2'!CG16+' בריאות א2'!CN16)=0,0,(' בריאות א2'!CG16+' בריאות א2'!CN16)/(' בריאות א2'!$CB$17+' בריאות א2'!$CI$17))</f>
        <v>0</v>
      </c>
      <c r="AT13" s="76">
        <f>IF((' בריאות א2'!CH16+' בריאות א2'!CO16)=0,0,(' בריאות א2'!CH16+' בריאות א2'!CO16)/(' בריאות א2'!$CB$17+' בריאות א2'!$CI$17))</f>
        <v>0</v>
      </c>
      <c r="AU13" s="75">
        <f>SUM(AV13:AZ13)</f>
        <v>0</v>
      </c>
      <c r="AV13" s="76">
        <f>IF((' בריאות א2'!CQ16+' בריאות א2'!CX16+' בריאות א2'!CR16+' בריאות א2'!CY16)=0,0,(' בריאות א2'!CQ16+' בריאות א2'!CX16+' בריאות א2'!CR16+' בריאות א2'!CY16)/(' בריאות א2'!$CP$17+' בריאות א2'!$CW$17))</f>
        <v>0</v>
      </c>
      <c r="AW13" s="76">
        <f>IF((' בריאות א2'!CS16+' בריאות א2'!CZ16)=0,0,(' בריאות א2'!CS16+' בריאות א2'!CZ16)/(' בריאות א2'!$CP$17+' בריאות א2'!$CW$17))</f>
        <v>0</v>
      </c>
      <c r="AX13" s="76">
        <f>IF((' בריאות א2'!CT16+' בריאות א2'!DA16)=0,0,(' בריאות א2'!CT16+' בריאות א2'!DA16)/(' בריאות א2'!$CP$17+' בריאות א2'!$CW$17))</f>
        <v>0</v>
      </c>
      <c r="AY13" s="76">
        <f>IF((' בריאות א2'!CU16+' בריאות א2'!DB16)=0,0,(' בריאות א2'!CU16+' בריאות א2'!DB16)/(' בריאות א2'!$CP$17+' בריאות א2'!$CW$17))</f>
        <v>0</v>
      </c>
      <c r="AZ13" s="76">
        <f>IF((' בריאות א2'!CV16+' בריאות א2'!DC16)=0,0,(' בריאות א2'!CV16+' בריאות א2'!DC16)/(' בריאות א2'!$CP$17+' בריאות א2'!$CW$17))</f>
        <v>0</v>
      </c>
      <c r="BA13" s="75">
        <f>SUM(BB13:BF13)</f>
        <v>0</v>
      </c>
      <c r="BB13" s="76">
        <f>IF((' בריאות א2'!DE16+' בריאות א2'!DL16+' בריאות א2'!DF16+' בריאות א2'!DM16)=0,0,(' בריאות א2'!DE16+' בריאות א2'!DL16+' בריאות א2'!DF16+' בריאות א2'!DM16)/(' בריאות א2'!$DD$17+' בריאות א2'!$DK$17))</f>
        <v>0</v>
      </c>
      <c r="BC13" s="76">
        <f>IF((' בריאות א2'!DG16+' בריאות א2'!DN16)=0,0,(' בריאות א2'!DG16+' בריאות א2'!DN16)/(' בריאות א2'!$DD$17+' בריאות א2'!$DK$17))</f>
        <v>0</v>
      </c>
      <c r="BD13" s="76">
        <f>IF((' בריאות א2'!DH16+' בריאות א2'!DO16)=0,0,(' בריאות א2'!DH16+' בריאות א2'!DO16)/(' בריאות א2'!$DD$17+' בריאות א2'!$DK$17))</f>
        <v>0</v>
      </c>
      <c r="BE13" s="76">
        <f>IF((' בריאות א2'!DI16+' בריאות א2'!DP16)=0,0,(' בריאות א2'!DI16+' בריאות א2'!DP16)/(' בריאות א2'!$DD$17+' בריאות א2'!$DK$17))</f>
        <v>0</v>
      </c>
      <c r="BF13" s="78">
        <f>IF((' בריאות א2'!DJ16+' בריאות א2'!DQ16)=0,0,(' בריאות א2'!DJ16+' בריאות א2'!DQ16)/(' בריאות א2'!$DD$17+' בריאות א2'!$DK$17))</f>
        <v>0</v>
      </c>
    </row>
    <row r="14" spans="1:68" x14ac:dyDescent="0.2">
      <c r="A14" s="191">
        <v>7</v>
      </c>
      <c r="B14" s="193" t="s">
        <v>452</v>
      </c>
      <c r="C14" s="259"/>
      <c r="D14" s="259"/>
      <c r="E14" s="75">
        <f t="shared" ref="E14:AJ14" si="0">SUM(E10:E13)</f>
        <v>0</v>
      </c>
      <c r="F14" s="89">
        <f t="shared" si="0"/>
        <v>0</v>
      </c>
      <c r="G14" s="89">
        <f t="shared" si="0"/>
        <v>0</v>
      </c>
      <c r="H14" s="89">
        <f t="shared" si="0"/>
        <v>0</v>
      </c>
      <c r="I14" s="89">
        <f t="shared" si="0"/>
        <v>0</v>
      </c>
      <c r="J14" s="80">
        <f t="shared" si="0"/>
        <v>0</v>
      </c>
      <c r="K14" s="75">
        <f t="shared" si="0"/>
        <v>0</v>
      </c>
      <c r="L14" s="89">
        <f t="shared" si="0"/>
        <v>0</v>
      </c>
      <c r="M14" s="89">
        <f t="shared" si="0"/>
        <v>0</v>
      </c>
      <c r="N14" s="89">
        <f t="shared" si="0"/>
        <v>0</v>
      </c>
      <c r="O14" s="89">
        <f t="shared" si="0"/>
        <v>0</v>
      </c>
      <c r="P14" s="80">
        <f t="shared" si="0"/>
        <v>0</v>
      </c>
      <c r="Q14" s="75">
        <f t="shared" si="0"/>
        <v>0</v>
      </c>
      <c r="R14" s="89">
        <f t="shared" si="0"/>
        <v>0</v>
      </c>
      <c r="S14" s="89">
        <f t="shared" si="0"/>
        <v>0</v>
      </c>
      <c r="T14" s="89">
        <f t="shared" si="0"/>
        <v>0</v>
      </c>
      <c r="U14" s="89">
        <f t="shared" si="0"/>
        <v>0</v>
      </c>
      <c r="V14" s="80">
        <f t="shared" si="0"/>
        <v>0</v>
      </c>
      <c r="W14" s="75">
        <f t="shared" si="0"/>
        <v>0</v>
      </c>
      <c r="X14" s="89">
        <f t="shared" si="0"/>
        <v>0</v>
      </c>
      <c r="Y14" s="89">
        <f t="shared" si="0"/>
        <v>0</v>
      </c>
      <c r="Z14" s="89">
        <f t="shared" si="0"/>
        <v>0</v>
      </c>
      <c r="AA14" s="89">
        <f t="shared" si="0"/>
        <v>0</v>
      </c>
      <c r="AB14" s="80">
        <f t="shared" si="0"/>
        <v>0</v>
      </c>
      <c r="AC14" s="75">
        <f t="shared" si="0"/>
        <v>0</v>
      </c>
      <c r="AD14" s="89">
        <f t="shared" si="0"/>
        <v>0</v>
      </c>
      <c r="AE14" s="89">
        <f t="shared" si="0"/>
        <v>0</v>
      </c>
      <c r="AF14" s="89">
        <f t="shared" si="0"/>
        <v>0</v>
      </c>
      <c r="AG14" s="89">
        <f t="shared" si="0"/>
        <v>0</v>
      </c>
      <c r="AH14" s="80">
        <f t="shared" si="0"/>
        <v>0</v>
      </c>
      <c r="AI14" s="75">
        <f t="shared" si="0"/>
        <v>0</v>
      </c>
      <c r="AJ14" s="89">
        <f t="shared" si="0"/>
        <v>0</v>
      </c>
      <c r="AK14" s="89">
        <f t="shared" ref="AK14:BF14" si="1">SUM(AK10:AK13)</f>
        <v>0</v>
      </c>
      <c r="AL14" s="89">
        <f t="shared" si="1"/>
        <v>0</v>
      </c>
      <c r="AM14" s="89">
        <f t="shared" si="1"/>
        <v>0</v>
      </c>
      <c r="AN14" s="80">
        <f t="shared" si="1"/>
        <v>0</v>
      </c>
      <c r="AO14" s="75">
        <f t="shared" si="1"/>
        <v>0</v>
      </c>
      <c r="AP14" s="89">
        <f t="shared" si="1"/>
        <v>0</v>
      </c>
      <c r="AQ14" s="89">
        <f t="shared" si="1"/>
        <v>0</v>
      </c>
      <c r="AR14" s="89">
        <f t="shared" si="1"/>
        <v>0</v>
      </c>
      <c r="AS14" s="89">
        <f t="shared" si="1"/>
        <v>0</v>
      </c>
      <c r="AT14" s="80">
        <f t="shared" si="1"/>
        <v>0</v>
      </c>
      <c r="AU14" s="75">
        <f t="shared" si="1"/>
        <v>0</v>
      </c>
      <c r="AV14" s="89">
        <f t="shared" si="1"/>
        <v>0</v>
      </c>
      <c r="AW14" s="89">
        <f t="shared" si="1"/>
        <v>0</v>
      </c>
      <c r="AX14" s="89">
        <f t="shared" si="1"/>
        <v>0</v>
      </c>
      <c r="AY14" s="89">
        <f t="shared" si="1"/>
        <v>0</v>
      </c>
      <c r="AZ14" s="80">
        <f t="shared" si="1"/>
        <v>0</v>
      </c>
      <c r="BA14" s="75">
        <f t="shared" si="1"/>
        <v>0</v>
      </c>
      <c r="BB14" s="89">
        <f t="shared" si="1"/>
        <v>0</v>
      </c>
      <c r="BC14" s="89">
        <f t="shared" si="1"/>
        <v>0</v>
      </c>
      <c r="BD14" s="89">
        <f t="shared" si="1"/>
        <v>0</v>
      </c>
      <c r="BE14" s="89">
        <f t="shared" si="1"/>
        <v>0</v>
      </c>
      <c r="BF14" s="80">
        <f t="shared" si="1"/>
        <v>0</v>
      </c>
    </row>
    <row r="15" spans="1:68" x14ac:dyDescent="0.2">
      <c r="A15" s="194" t="s">
        <v>85</v>
      </c>
      <c r="B15" s="195" t="s">
        <v>101</v>
      </c>
      <c r="C15" s="268"/>
      <c r="D15" s="269"/>
      <c r="E15" s="83"/>
      <c r="F15" s="85"/>
      <c r="G15" s="85"/>
      <c r="H15" s="85"/>
      <c r="I15" s="85"/>
      <c r="J15" s="86"/>
      <c r="K15" s="83"/>
      <c r="L15" s="85"/>
      <c r="M15" s="85"/>
      <c r="N15" s="85"/>
      <c r="O15" s="85"/>
      <c r="P15" s="86"/>
      <c r="Q15" s="83"/>
      <c r="R15" s="85"/>
      <c r="S15" s="85"/>
      <c r="T15" s="85"/>
      <c r="U15" s="85"/>
      <c r="V15" s="86"/>
      <c r="W15" s="83"/>
      <c r="X15" s="85"/>
      <c r="Y15" s="85"/>
      <c r="Z15" s="85"/>
      <c r="AA15" s="85"/>
      <c r="AB15" s="86"/>
      <c r="AC15" s="83"/>
      <c r="AD15" s="85"/>
      <c r="AE15" s="85"/>
      <c r="AF15" s="85"/>
      <c r="AG15" s="85"/>
      <c r="AH15" s="86"/>
      <c r="AI15" s="83"/>
      <c r="AJ15" s="85"/>
      <c r="AK15" s="85"/>
      <c r="AL15" s="85"/>
      <c r="AM15" s="85"/>
      <c r="AN15" s="86"/>
      <c r="AO15" s="83"/>
      <c r="AP15" s="85"/>
      <c r="AQ15" s="85"/>
      <c r="AR15" s="85"/>
      <c r="AS15" s="85"/>
      <c r="AT15" s="86"/>
      <c r="AU15" s="83"/>
      <c r="AV15" s="85"/>
      <c r="AW15" s="85"/>
      <c r="AX15" s="85"/>
      <c r="AY15" s="85"/>
      <c r="AZ15" s="86"/>
      <c r="BA15" s="83"/>
      <c r="BB15" s="85"/>
      <c r="BC15" s="85"/>
      <c r="BD15" s="85"/>
      <c r="BE15" s="85"/>
      <c r="BF15" s="86"/>
      <c r="BG15" s="247"/>
      <c r="BH15" s="247"/>
      <c r="BI15" s="247"/>
      <c r="BJ15" s="247"/>
      <c r="BK15" s="247"/>
    </row>
    <row r="16" spans="1:68" x14ac:dyDescent="0.2">
      <c r="A16" s="191">
        <v>1</v>
      </c>
      <c r="B16" s="192" t="s">
        <v>87</v>
      </c>
      <c r="C16" s="257"/>
      <c r="D16" s="258"/>
      <c r="E16" s="75">
        <f>SUM(F16:J16)</f>
        <v>0</v>
      </c>
      <c r="F16" s="76">
        <f>IF(' בריאות א2'!D20+' בריאות א2'!K20+' בריאות א2'!E20+' בריאות א2'!L20=0,0,(' בריאות א2'!D20+' בריאות א2'!K20+' בריאות א2'!E20+' בריאות א2'!L20)/(' בריאות א2'!$C$22+' בריאות א2'!$J$22))</f>
        <v>0</v>
      </c>
      <c r="G16" s="76">
        <f>IF(' בריאות א2'!F20+' בריאות א2'!M20=0,0,(' בריאות א2'!F20+' בריאות א2'!M20)/(' בריאות א2'!$C$22+' בריאות א2'!$J$22))</f>
        <v>0</v>
      </c>
      <c r="H16" s="76">
        <f>IF(' בריאות א2'!G20+' בריאות א2'!N20=0,0,(' בריאות א2'!G20+' בריאות א2'!N20)/(' בריאות א2'!$C$22+' בריאות א2'!$J$22))</f>
        <v>0</v>
      </c>
      <c r="I16" s="76">
        <f>IF(' בריאות א2'!H20+' בריאות א2'!O20=0,0,(' בריאות א2'!H20+' בריאות א2'!O20)/(' בריאות א2'!$C$22+' בריאות א2'!$J$22))</f>
        <v>0</v>
      </c>
      <c r="J16" s="78">
        <f>IF(' בריאות א2'!I20+' בריאות א2'!P20=0,0,(' בריאות א2'!I20+' בריאות א2'!P20)/(' בריאות א2'!$C$22+' בריאות א2'!$J$22))</f>
        <v>0</v>
      </c>
      <c r="K16" s="75">
        <f>SUM(L16:P16)</f>
        <v>0</v>
      </c>
      <c r="L16" s="76">
        <f>IF(' בריאות א2'!R20+' בריאות א2'!Y20+' בריאות א2'!S20+' בריאות א2'!Z20=0,0,(' בריאות א2'!R20+' בריאות א2'!Y20+' בריאות א2'!S20+' בריאות א2'!Z20)/(' בריאות א2'!$Q$22+' בריאות א2'!$X$22))</f>
        <v>0</v>
      </c>
      <c r="M16" s="76">
        <f>IF(' בריאות א2'!T20+' בריאות א2'!AA20=0,0,(' בריאות א2'!T20+' בריאות א2'!AA20)/(' בריאות א2'!$Q$22+' בריאות א2'!$X$22))</f>
        <v>0</v>
      </c>
      <c r="N16" s="76">
        <f>IF(' בריאות א2'!U20+' בריאות א2'!AB20=0,0,(' בריאות א2'!U20+' בריאות א2'!AB20)/(' בריאות א2'!$Q$22+' בריאות א2'!$X$22))</f>
        <v>0</v>
      </c>
      <c r="O16" s="76">
        <f>IF(' בריאות א2'!V20+' בריאות א2'!AC20=0,0,(' בריאות א2'!V20+' בריאות א2'!AC20)/(' בריאות א2'!$Q$22+' בריאות א2'!$X$22))</f>
        <v>0</v>
      </c>
      <c r="P16" s="78">
        <f>IF(' בריאות א2'!W20+' בריאות א2'!AD20=0,0,(' בריאות א2'!W20+' בריאות א2'!AD20)/(' בריאות א2'!$Q$22+' בריאות א2'!$X$22))</f>
        <v>0</v>
      </c>
      <c r="Q16" s="75">
        <f>SUM(R16:V16)</f>
        <v>0</v>
      </c>
      <c r="R16" s="76">
        <f>IF(' בריאות א2'!AF20+' בריאות א2'!AM20+' בריאות א2'!AG20+' בריאות א2'!AN20=0,0,(' בריאות א2'!AF20+' בריאות א2'!AM20+' בריאות א2'!AG20+' בריאות א2'!AN20)/(' בריאות א2'!$AE$22+' בריאות א2'!$AL$22))</f>
        <v>0</v>
      </c>
      <c r="S16" s="76">
        <f>IF(' בריאות א2'!AH20+' בריאות א2'!AO20=0,0,(' בריאות א2'!AH20+' בריאות א2'!AO20)/(' בריאות א2'!$AE$22+' בריאות א2'!$AL$22))</f>
        <v>0</v>
      </c>
      <c r="T16" s="76">
        <f>IF(' בריאות א2'!AI20+' בריאות א2'!AP20=0,0,(' בריאות א2'!AI20+' בריאות א2'!AP20)/(' בריאות א2'!$AE$22+' בריאות א2'!$AL$22))</f>
        <v>0</v>
      </c>
      <c r="U16" s="76">
        <f>IF(' בריאות א2'!AJ20+' בריאות א2'!AQ20=0,0,(' בריאות א2'!AJ20+' בריאות א2'!AQ20)/(' בריאות א2'!$AE$22+' בריאות א2'!$AL$22))</f>
        <v>0</v>
      </c>
      <c r="V16" s="77">
        <f>IF(' בריאות א2'!AK20+' בריאות א2'!AR20=0,0,(' בריאות א2'!AK20+' בריאות א2'!AR20)/(' בריאות א2'!$AE$22+' בריאות א2'!$AL$22))</f>
        <v>0</v>
      </c>
      <c r="W16" s="75">
        <f>SUM(X16:AB16)</f>
        <v>0</v>
      </c>
      <c r="X16" s="76">
        <f>IF((' בריאות א2'!AT20+' בריאות א2'!BA20+' בריאות א2'!AU20+' בריאות א2'!BB20)=0,0,(' בריאות א2'!AT20+' בריאות א2'!BA20+' בריאות א2'!AU20+' בריאות א2'!BB20)/(' בריאות א2'!$AL$22+' בריאות א2'!$AS$22))</f>
        <v>0</v>
      </c>
      <c r="Y16" s="76">
        <f>IF((' בריאות א2'!AV20+' בריאות א2'!BC20)=0,0,(' בריאות א2'!AV20+' בריאות א2'!BC20)/(' בריאות א2'!$AL$22+' בריאות א2'!$AS$22))</f>
        <v>0</v>
      </c>
      <c r="Z16" s="76">
        <f>IF((' בריאות א2'!AW20+' בריאות א2'!BD20)=0,0,(' בריאות א2'!AW20+' בריאות א2'!BD20)/(' בריאות א2'!$AL$22+' בריאות א2'!$AS$22))</f>
        <v>0</v>
      </c>
      <c r="AA16" s="76">
        <f>IF((' בריאות א2'!AX20+' בריאות א2'!BE20)=0,0,(' בריאות א2'!AX20+' בריאות א2'!BE20)/(' בריאות א2'!$AL$22+' בריאות א2'!$AS$22))</f>
        <v>0</v>
      </c>
      <c r="AB16" s="76">
        <f>IF((' בריאות א2'!AY20+' בריאות א2'!BF20)=0,0,(' בריאות א2'!AY20+' בריאות א2'!BF20)/(' בריאות א2'!$AL$22+' בריאות א2'!$AS$22))</f>
        <v>0</v>
      </c>
      <c r="AC16" s="75">
        <f>SUM(AD16:AH16)</f>
        <v>0</v>
      </c>
      <c r="AD16" s="76">
        <f>IF(' בריאות א2'!BH20+' בריאות א2'!BI20=0,0,(' בריאות א2'!BH20+' בריאות א2'!BI20)/' בריאות א2'!$BG$22)</f>
        <v>0</v>
      </c>
      <c r="AE16" s="76">
        <f>IF(' בריאות א2'!BJ20=0,0,' בריאות א2'!BJ20/' בריאות א2'!$BG$22)</f>
        <v>0</v>
      </c>
      <c r="AF16" s="76">
        <f>IF(' בריאות א2'!BK20=0,0,' בריאות א2'!BK20/' בריאות א2'!$BG$22)</f>
        <v>0</v>
      </c>
      <c r="AG16" s="76">
        <f>IF(' בריאות א2'!BL20=0,0,' בריאות א2'!BL20/' בריאות א2'!$BG$22)</f>
        <v>0</v>
      </c>
      <c r="AH16" s="78">
        <f>IF(' בריאות א2'!BM20=0,0,' בריאות א2'!BM20/' בריאות א2'!$BG$22)</f>
        <v>0</v>
      </c>
      <c r="AI16" s="75">
        <f>SUM(AJ16:AN16)</f>
        <v>0</v>
      </c>
      <c r="AJ16" s="76">
        <f>IF((' בריאות א2'!BO20+' בריאות א2'!BV20+' בריאות א2'!BP20+' בריאות א2'!BW20)=0,0,(' בריאות א2'!BO20+' בריאות א2'!BV20+' בריאות א2'!BP20+' בריאות א2'!BW20)/(' בריאות א2'!$BN$22+' בריאות א2'!$BU$22))</f>
        <v>0</v>
      </c>
      <c r="AK16" s="76">
        <f>IF((' בריאות א2'!BQ20+' בריאות א2'!BX20)=0,0,(' בריאות א2'!BQ20+' בריאות א2'!BX20)/(' בריאות א2'!$BN$22+' בריאות א2'!$BU$22))</f>
        <v>0</v>
      </c>
      <c r="AL16" s="76">
        <f>IF((' בריאות א2'!BR20+' בריאות א2'!BY20)=0,0,(' בריאות א2'!BR20+' בריאות א2'!BY20)/(' בריאות א2'!$BN$22+' בריאות א2'!$BU$22))</f>
        <v>0</v>
      </c>
      <c r="AM16" s="76">
        <f>IF((' בריאות א2'!BS20+' בריאות א2'!BZ20)=0,0,(' בריאות א2'!BS20+' בריאות א2'!BZ20)/(' בריאות א2'!$BN$22+' בריאות א2'!$BU$22))</f>
        <v>0</v>
      </c>
      <c r="AN16" s="76">
        <f>IF((' בריאות א2'!BT20+' בריאות א2'!CA20)=0,0,(' בריאות א2'!BT20+' בריאות א2'!CA20)/(' בריאות א2'!$BN$22+' בריאות א2'!$BU$22))</f>
        <v>0</v>
      </c>
      <c r="AO16" s="75">
        <f>SUM(AP16:AT16)</f>
        <v>0</v>
      </c>
      <c r="AP16" s="76">
        <f>IF((' בריאות א2'!CC20+' בריאות א2'!CJ20+' בריאות א2'!CD20+' בריאות א2'!CK20)=0,0,(' בריאות א2'!CC20+' בריאות א2'!CJ20+' בריאות א2'!CD20+' בריאות א2'!CK20)/(' בריאות א2'!$CB$22+' בריאות א2'!$CI$22))</f>
        <v>0</v>
      </c>
      <c r="AQ16" s="76">
        <f>IF((' בריאות א2'!CE20+' בריאות א2'!CL20)=0,0,(' בריאות א2'!CE20+' בריאות א2'!CL20)/(' בריאות א2'!$CB$22+' בריאות א2'!$CI$22))</f>
        <v>0</v>
      </c>
      <c r="AR16" s="76">
        <f>IF((' בריאות א2'!CF20+' בריאות א2'!CM20)=0,0,(' בריאות א2'!CF20+' בריאות א2'!CM20)/(' בריאות א2'!$CB$22+' בריאות א2'!$CI$22))</f>
        <v>0</v>
      </c>
      <c r="AS16" s="76">
        <f>IF((' בריאות א2'!CG20+' בריאות א2'!CN20)=0,0,(' בריאות א2'!CG20+' בריאות א2'!CN20)/(' בריאות א2'!$CB$22+' בריאות א2'!$CI$22))</f>
        <v>0</v>
      </c>
      <c r="AT16" s="76">
        <f>IF((' בריאות א2'!CH20+' בריאות א2'!CO20)=0,0,(' בריאות א2'!CH20+' בריאות א2'!CO20)/(' בריאות א2'!$CB$22+' בריאות א2'!$CI$22))</f>
        <v>0</v>
      </c>
      <c r="AU16" s="75">
        <f>SUM(AV16:AZ16)</f>
        <v>0</v>
      </c>
      <c r="AV16" s="76">
        <f>IF((' בריאות א2'!CQ20+' בריאות א2'!CX20+' בריאות א2'!CR20+' בריאות א2'!CY20)=0,0,(' בריאות א2'!CQ20+' בריאות א2'!CX20+' בריאות א2'!CR20+' בריאות א2'!CY20)/(' בריאות א2'!$CP$22+' בריאות א2'!$CW$22))</f>
        <v>0</v>
      </c>
      <c r="AW16" s="76">
        <f>IF((' בריאות א2'!CS20+' בריאות א2'!CZ20)=0,0,(' בריאות א2'!CS20+' בריאות א2'!CZ20)/(' בריאות א2'!$CP$22+' בריאות א2'!$CW$22))</f>
        <v>0</v>
      </c>
      <c r="AX16" s="76">
        <f>IF((' בריאות א2'!CT20+' בריאות א2'!DA20)=0,0,(' בריאות א2'!CT20+' בריאות א2'!DA20)/(' בריאות א2'!$CP$22+' בריאות א2'!$CW$22))</f>
        <v>0</v>
      </c>
      <c r="AY16" s="76">
        <f>IF((' בריאות א2'!CU20+' בריאות א2'!DB20)=0,0,(' בריאות א2'!CU20+' בריאות א2'!DB20)/(' בריאות א2'!$CP$22+' בריאות א2'!$CW$22))</f>
        <v>0</v>
      </c>
      <c r="AZ16" s="76">
        <f>IF((' בריאות א2'!CV20+' בריאות א2'!DC20)=0,0,(' בריאות א2'!CV20+' בריאות א2'!DC20)/(' בריאות א2'!$CP$22+' בריאות א2'!$CW$22))</f>
        <v>0</v>
      </c>
      <c r="BA16" s="75">
        <f>SUM(BB16:BF16)</f>
        <v>0</v>
      </c>
      <c r="BB16" s="76">
        <f>IF((' בריאות א2'!DE20+' בריאות א2'!DL20+' בריאות א2'!DF20+' בריאות א2'!DM20)=0,0,(' בריאות א2'!DE20+' בריאות א2'!DL20+' בריאות א2'!DF20+' בריאות א2'!DM20)/(' בריאות א2'!$DD$22+' בריאות א2'!$DK$22))</f>
        <v>0</v>
      </c>
      <c r="BC16" s="76">
        <f>IF((' בריאות א2'!DG20+' בריאות א2'!DN20)=0,0,(' בריאות א2'!DG20+' בריאות א2'!DN20)/(' בריאות א2'!$DD$22+' בריאות א2'!$DK$22))</f>
        <v>0</v>
      </c>
      <c r="BD16" s="76">
        <f>IF((' בריאות א2'!DH20+' בריאות א2'!DO20)=0,0,(' בריאות א2'!DH20+' בריאות א2'!DO20)/(' בריאות א2'!$DD$22+' בריאות א2'!$DK$22))</f>
        <v>0</v>
      </c>
      <c r="BE16" s="76">
        <f>IF((' בריאות א2'!DI20+' בריאות א2'!DP20)=0,0,(' בריאות א2'!DI20+' בריאות א2'!DP20)/(' בריאות א2'!$DD$22+' בריאות א2'!$DK$22))</f>
        <v>0</v>
      </c>
      <c r="BF16" s="78">
        <f>IF((' בריאות א2'!DJ20+' בריאות א2'!DQ20)=0,0,(' בריאות א2'!DJ20+' בריאות א2'!DQ20)/(' בריאות א2'!$DD$22+' בריאות א2'!$DK$22))</f>
        <v>0</v>
      </c>
      <c r="BG16" s="262"/>
      <c r="BH16" s="262"/>
      <c r="BI16" s="262"/>
      <c r="BJ16" s="262"/>
      <c r="BK16" s="262"/>
    </row>
    <row r="17" spans="1:63" x14ac:dyDescent="0.2">
      <c r="A17" s="191">
        <v>2</v>
      </c>
      <c r="B17" s="192" t="s">
        <v>80</v>
      </c>
      <c r="C17" s="257"/>
      <c r="D17" s="258"/>
      <c r="E17" s="75">
        <f>SUM(F17:J17)</f>
        <v>0</v>
      </c>
      <c r="F17" s="76">
        <f>IF(' בריאות א2'!D21+' בריאות א2'!K21+' בריאות א2'!E21+' בריאות א2'!L21=0,0,(' בריאות א2'!D21+' בריאות א2'!K21+' בריאות א2'!E21+' בריאות א2'!L21)/(' בריאות א2'!$C$22+' בריאות א2'!$J$22))</f>
        <v>0</v>
      </c>
      <c r="G17" s="76">
        <f>IF(' בריאות א2'!F21+' בריאות א2'!M21=0,0,(' בריאות א2'!F21+' בריאות א2'!M21)/(' בריאות א2'!$C$22+' בריאות א2'!$J$22))</f>
        <v>0</v>
      </c>
      <c r="H17" s="76">
        <f>IF(' בריאות א2'!G21+' בריאות א2'!N21=0,0,(' בריאות א2'!G21+' בריאות א2'!N21)/(' בריאות א2'!$C$22+' בריאות א2'!$J$22))</f>
        <v>0</v>
      </c>
      <c r="I17" s="76">
        <f>IF(' בריאות א2'!H21+' בריאות א2'!O21=0,0,(' בריאות א2'!H21+' בריאות א2'!O21)/(' בריאות א2'!$C$22+' בריאות א2'!$J$22))</f>
        <v>0</v>
      </c>
      <c r="J17" s="78">
        <f>IF(' בריאות א2'!I21+' בריאות א2'!P21=0,0,(' בריאות א2'!I21+' בריאות א2'!P21)/(' בריאות א2'!$C$22+' בריאות א2'!$J$22))</f>
        <v>0</v>
      </c>
      <c r="K17" s="75">
        <f>SUM(L17:P17)</f>
        <v>0</v>
      </c>
      <c r="L17" s="76">
        <f>IF(' בריאות א2'!R21+' בריאות א2'!Y21+' בריאות א2'!S21+' בריאות א2'!Z21=0,0,(' בריאות א2'!R21+' בריאות א2'!Y21+' בריאות א2'!S21+' בריאות א2'!Z21)/(' בריאות א2'!$Q$22+' בריאות א2'!$X$22))</f>
        <v>0</v>
      </c>
      <c r="M17" s="76">
        <f>IF(' בריאות א2'!T21+' בריאות א2'!AA21=0,0,(' בריאות א2'!T21+' בריאות א2'!AA21)/(' בריאות א2'!$Q$22+' בריאות א2'!$X$22))</f>
        <v>0</v>
      </c>
      <c r="N17" s="76">
        <f>IF(' בריאות א2'!U21+' בריאות א2'!AB21=0,0,(' בריאות א2'!U21+' בריאות א2'!AB21)/(' בריאות א2'!$Q$22+' בריאות א2'!$X$22))</f>
        <v>0</v>
      </c>
      <c r="O17" s="76">
        <f>IF(' בריאות א2'!V21+' בריאות א2'!AC21=0,0,(' בריאות א2'!V21+' בריאות א2'!AC21)/(' בריאות א2'!$Q$22+' בריאות א2'!$X$22))</f>
        <v>0</v>
      </c>
      <c r="P17" s="78">
        <f>IF(' בריאות א2'!W21+' בריאות א2'!AD21=0,0,(' בריאות א2'!W21+' בריאות א2'!AD21)/(' בריאות א2'!$Q$22+' בריאות א2'!$X$22))</f>
        <v>0</v>
      </c>
      <c r="Q17" s="75">
        <f>SUM(R17:V17)</f>
        <v>0</v>
      </c>
      <c r="R17" s="76">
        <f>IF(' בריאות א2'!AF21+' בריאות א2'!AM21+' בריאות א2'!AG21+' בריאות א2'!AN21=0,0,(' בריאות א2'!AF21+' בריאות א2'!AM21+' בריאות א2'!AG21+' בריאות א2'!AN21)/(' בריאות א2'!$AE$22+' בריאות א2'!$AL$22))</f>
        <v>0</v>
      </c>
      <c r="S17" s="76">
        <f>IF(' בריאות א2'!AH21+' בריאות א2'!AO21=0,0,(' בריאות א2'!AH21+' בריאות א2'!AO21)/(' בריאות א2'!$AE$22+' בריאות א2'!$AL$22))</f>
        <v>0</v>
      </c>
      <c r="T17" s="76">
        <f>IF(' בריאות א2'!AI21+' בריאות א2'!AP21=0,0,(' בריאות א2'!AI21+' בריאות א2'!AP21)/(' בריאות א2'!$AE$22+' בריאות א2'!$AL$22))</f>
        <v>0</v>
      </c>
      <c r="U17" s="76">
        <f>IF(' בריאות א2'!AJ21+' בריאות א2'!AQ21=0,0,(' בריאות א2'!AJ21+' בריאות א2'!AQ21)/(' בריאות א2'!$AE$22+' בריאות א2'!$AL$22))</f>
        <v>0</v>
      </c>
      <c r="V17" s="77">
        <f>IF(' בריאות א2'!AK21+' בריאות א2'!AR21=0,0,(' בריאות א2'!AK21+' בריאות א2'!AR21)/(' בריאות א2'!$AE$22+' בריאות א2'!$AL$22))</f>
        <v>0</v>
      </c>
      <c r="W17" s="75">
        <f>SUM(X17:AB17)</f>
        <v>0</v>
      </c>
      <c r="X17" s="76">
        <f>IF((' בריאות א2'!AT21+' בריאות א2'!BA21+' בריאות א2'!AU21+' בריאות א2'!BB21)=0,0,(' בריאות א2'!AT21+' בריאות א2'!BA21+' בריאות א2'!AU21+' בריאות א2'!BB21)/(' בריאות א2'!$AL$22+' בריאות א2'!$AS$22))</f>
        <v>0</v>
      </c>
      <c r="Y17" s="76">
        <f>IF((' בריאות א2'!AV21+' בריאות א2'!BC21)=0,0,(' בריאות א2'!AV21+' בריאות א2'!BC21)/(' בריאות א2'!$AL$22+' בריאות א2'!$AS$22))</f>
        <v>0</v>
      </c>
      <c r="Z17" s="76">
        <f>IF((' בריאות א2'!AW21+' בריאות א2'!BD21)=0,0,(' בריאות א2'!AW21+' בריאות א2'!BD21)/(' בריאות א2'!$AL$22+' בריאות א2'!$AS$22))</f>
        <v>0</v>
      </c>
      <c r="AA17" s="76">
        <f>IF((' בריאות א2'!AX21+' בריאות א2'!BE21)=0,0,(' בריאות א2'!AX21+' בריאות א2'!BE21)/(' בריאות א2'!$AL$22+' בריאות א2'!$AS$22))</f>
        <v>0</v>
      </c>
      <c r="AB17" s="76">
        <f>IF((' בריאות א2'!AY21+' בריאות א2'!BF21)=0,0,(' בריאות א2'!AY21+' בריאות א2'!BF21)/(' בריאות א2'!$AL$22+' בריאות א2'!$AS$22))</f>
        <v>0</v>
      </c>
      <c r="AC17" s="75">
        <f>SUM(AD17:AH17)</f>
        <v>0</v>
      </c>
      <c r="AD17" s="76">
        <f>IF(' בריאות א2'!BH21+' בריאות א2'!BI21=0,0,(' בריאות א2'!BH21+' בריאות א2'!BI21)/' בריאות א2'!$BG$22)</f>
        <v>0</v>
      </c>
      <c r="AE17" s="76">
        <f>IF(' בריאות א2'!BJ21=0,0,' בריאות א2'!BJ21/' בריאות א2'!$BG$22)</f>
        <v>0</v>
      </c>
      <c r="AF17" s="76">
        <f>IF(' בריאות א2'!BK21=0,0,' בריאות א2'!BK21/' בריאות א2'!$BG$22)</f>
        <v>0</v>
      </c>
      <c r="AG17" s="76">
        <f>IF(' בריאות א2'!BL21=0,0,' בריאות א2'!BL21/' בריאות א2'!$BG$22)</f>
        <v>0</v>
      </c>
      <c r="AH17" s="78">
        <f>IF(' בריאות א2'!BM21=0,0,' בריאות א2'!BM21/' בריאות א2'!$BG$22)</f>
        <v>0</v>
      </c>
      <c r="AI17" s="75">
        <f>SUM(AJ17:AN17)</f>
        <v>0</v>
      </c>
      <c r="AJ17" s="76">
        <f>IF((' בריאות א2'!BO21+' בריאות א2'!BV21+' בריאות א2'!BP21+' בריאות א2'!BW21)=0,0,(' בריאות א2'!BO21+' בריאות א2'!BV21+' בריאות א2'!BP21+' בריאות א2'!BW21)/(' בריאות א2'!$BN$22+' בריאות א2'!$BU$22))</f>
        <v>0</v>
      </c>
      <c r="AK17" s="76">
        <f>IF((' בריאות א2'!BQ21+' בריאות א2'!BX21)=0,0,(' בריאות א2'!BQ21+' בריאות א2'!BX21)/(' בריאות א2'!$BN$22+' בריאות א2'!$BU$22))</f>
        <v>0</v>
      </c>
      <c r="AL17" s="76">
        <f>IF((' בריאות א2'!BR21+' בריאות א2'!BY21)=0,0,(' בריאות א2'!BR21+' בריאות א2'!BY21)/(' בריאות א2'!$BN$22+' בריאות א2'!$BU$22))</f>
        <v>0</v>
      </c>
      <c r="AM17" s="76">
        <f>IF((' בריאות א2'!BS21+' בריאות א2'!BZ21)=0,0,(' בריאות א2'!BS21+' בריאות א2'!BZ21)/(' בריאות א2'!$BN$22+' בריאות א2'!$BU$22))</f>
        <v>0</v>
      </c>
      <c r="AN17" s="76">
        <f>IF((' בריאות א2'!BT21+' בריאות א2'!CA21)=0,0,(' בריאות א2'!BT21+' בריאות א2'!CA21)/(' בריאות א2'!$BN$22+' בריאות א2'!$BU$22))</f>
        <v>0</v>
      </c>
      <c r="AO17" s="75">
        <f>SUM(AP17:AT17)</f>
        <v>0</v>
      </c>
      <c r="AP17" s="76">
        <f>IF((' בריאות א2'!CC21+' בריאות א2'!CJ21+' בריאות א2'!CD21+' בריאות א2'!CK21)=0,0,(' בריאות א2'!CC21+' בריאות א2'!CJ21+' בריאות א2'!CD21+' בריאות א2'!CK21)/(' בריאות א2'!$CB$22+' בריאות א2'!$CI$22))</f>
        <v>0</v>
      </c>
      <c r="AQ17" s="76">
        <f>IF((' בריאות א2'!CE21+' בריאות א2'!CL21)=0,0,(' בריאות א2'!CE21+' בריאות א2'!CL21)/(' בריאות א2'!$CB$22+' בריאות א2'!$CI$22))</f>
        <v>0</v>
      </c>
      <c r="AR17" s="76">
        <f>IF((' בריאות א2'!CF21+' בריאות א2'!CM21)=0,0,(' בריאות א2'!CF21+' בריאות א2'!CM21)/(' בריאות א2'!$CB$22+' בריאות א2'!$CI$22))</f>
        <v>0</v>
      </c>
      <c r="AS17" s="76">
        <f>IF((' בריאות א2'!CG21+' בריאות א2'!CN21)=0,0,(' בריאות א2'!CG21+' בריאות א2'!CN21)/(' בריאות א2'!$CB$22+' בריאות א2'!$CI$22))</f>
        <v>0</v>
      </c>
      <c r="AT17" s="76">
        <f>IF((' בריאות א2'!CH21+' בריאות א2'!CO21)=0,0,(' בריאות א2'!CH21+' בריאות א2'!CO21)/(' בריאות א2'!$CB$22+' בריאות א2'!$CI$22))</f>
        <v>0</v>
      </c>
      <c r="AU17" s="75">
        <f>SUM(AV17:AZ17)</f>
        <v>0</v>
      </c>
      <c r="AV17" s="76">
        <f>IF((' בריאות א2'!CQ21+' בריאות א2'!CX21+' בריאות א2'!CR21+' בריאות א2'!CY21)=0,0,(' בריאות א2'!CQ21+' בריאות א2'!CX21+' בריאות א2'!CR21+' בריאות א2'!CY21)/(' בריאות א2'!$CP$22+' בריאות א2'!$CW$22))</f>
        <v>0</v>
      </c>
      <c r="AW17" s="76">
        <f>IF((' בריאות א2'!CS21+' בריאות א2'!CZ21)=0,0,(' בריאות א2'!CS21+' בריאות א2'!CZ21)/(' בריאות א2'!$CP$22+' בריאות א2'!$CW$22))</f>
        <v>0</v>
      </c>
      <c r="AX17" s="76">
        <f>IF((' בריאות א2'!CT21+' בריאות א2'!DA21)=0,0,(' בריאות א2'!CT21+' בריאות א2'!DA21)/(' בריאות א2'!$CP$22+' בריאות א2'!$CW$22))</f>
        <v>0</v>
      </c>
      <c r="AY17" s="76">
        <f>IF((' בריאות א2'!CU21+' בריאות א2'!DB21)=0,0,(' בריאות א2'!CU21+' בריאות א2'!DB21)/(' בריאות א2'!$CP$22+' בריאות א2'!$CW$22))</f>
        <v>0</v>
      </c>
      <c r="AZ17" s="76">
        <f>IF((' בריאות א2'!CV21+' בריאות א2'!DC21)=0,0,(' בריאות א2'!CV21+' בריאות א2'!DC21)/(' בריאות א2'!$CP$22+' בריאות א2'!$CW$22))</f>
        <v>0</v>
      </c>
      <c r="BA17" s="75">
        <f>SUM(BB17:BF17)</f>
        <v>0</v>
      </c>
      <c r="BB17" s="76">
        <f>IF((' בריאות א2'!DE21+' בריאות א2'!DL21+' בריאות א2'!DF21+' בריאות א2'!DM21)=0,0,(' בריאות א2'!DE21+' בריאות א2'!DL21+' בריאות א2'!DF21+' בריאות א2'!DM21)/(' בריאות א2'!$DD$22+' בריאות א2'!$DK$22))</f>
        <v>0</v>
      </c>
      <c r="BC17" s="76">
        <f>IF((' בריאות א2'!DG21+' בריאות א2'!DN21)=0,0,(' בריאות א2'!DG21+' בריאות א2'!DN21)/(' בריאות א2'!$DD$22+' בריאות א2'!$DK$22))</f>
        <v>0</v>
      </c>
      <c r="BD17" s="76">
        <f>IF((' בריאות א2'!DH21+' בריאות א2'!DO21)=0,0,(' בריאות א2'!DH21+' בריאות א2'!DO21)/(' בריאות א2'!$DD$22+' בריאות א2'!$DK$22))</f>
        <v>0</v>
      </c>
      <c r="BE17" s="76">
        <f>IF((' בריאות א2'!DI21+' בריאות א2'!DP21)=0,0,(' בריאות א2'!DI21+' בריאות א2'!DP21)/(' בריאות א2'!$DD$22+' בריאות א2'!$DK$22))</f>
        <v>0</v>
      </c>
      <c r="BF17" s="78">
        <f>IF((' בריאות א2'!DJ21+' בריאות א2'!DQ21)=0,0,(' בריאות א2'!DJ21+' בריאות א2'!DQ21)/(' בריאות א2'!$DD$22+' בריאות א2'!$DK$22))</f>
        <v>0</v>
      </c>
      <c r="BG17" s="262"/>
      <c r="BH17" s="262"/>
      <c r="BI17" s="262"/>
      <c r="BJ17" s="262"/>
      <c r="BK17" s="262"/>
    </row>
    <row r="18" spans="1:63" x14ac:dyDescent="0.2">
      <c r="A18" s="191">
        <v>3</v>
      </c>
      <c r="B18" s="192" t="s">
        <v>88</v>
      </c>
      <c r="C18" s="257"/>
      <c r="D18" s="258"/>
      <c r="E18" s="75">
        <f>SUM(E16:E17)</f>
        <v>0</v>
      </c>
      <c r="F18" s="89">
        <f t="shared" ref="F18:BF18" si="2">SUM(F16:F17)</f>
        <v>0</v>
      </c>
      <c r="G18" s="89">
        <f t="shared" si="2"/>
        <v>0</v>
      </c>
      <c r="H18" s="89">
        <f t="shared" si="2"/>
        <v>0</v>
      </c>
      <c r="I18" s="89">
        <f t="shared" si="2"/>
        <v>0</v>
      </c>
      <c r="J18" s="80">
        <f t="shared" si="2"/>
        <v>0</v>
      </c>
      <c r="K18" s="75">
        <f>SUM(K16:K17)</f>
        <v>0</v>
      </c>
      <c r="L18" s="89">
        <f>SUM(L16:L17)</f>
        <v>0</v>
      </c>
      <c r="M18" s="89">
        <f t="shared" si="2"/>
        <v>0</v>
      </c>
      <c r="N18" s="89">
        <f t="shared" si="2"/>
        <v>0</v>
      </c>
      <c r="O18" s="89">
        <f t="shared" si="2"/>
        <v>0</v>
      </c>
      <c r="P18" s="80">
        <f t="shared" si="2"/>
        <v>0</v>
      </c>
      <c r="Q18" s="75">
        <f>SUM(Q16:Q17)</f>
        <v>0</v>
      </c>
      <c r="R18" s="89">
        <f>SUM(R16:R17)</f>
        <v>0</v>
      </c>
      <c r="S18" s="89">
        <f t="shared" si="2"/>
        <v>0</v>
      </c>
      <c r="T18" s="89">
        <f t="shared" si="2"/>
        <v>0</v>
      </c>
      <c r="U18" s="89">
        <f t="shared" si="2"/>
        <v>0</v>
      </c>
      <c r="V18" s="80">
        <f t="shared" si="2"/>
        <v>0</v>
      </c>
      <c r="W18" s="75">
        <f>SUM(W16:W17)</f>
        <v>0</v>
      </c>
      <c r="X18" s="89">
        <f t="shared" si="2"/>
        <v>0</v>
      </c>
      <c r="Y18" s="89">
        <f t="shared" si="2"/>
        <v>0</v>
      </c>
      <c r="Z18" s="89">
        <f t="shared" si="2"/>
        <v>0</v>
      </c>
      <c r="AA18" s="89">
        <f t="shared" si="2"/>
        <v>0</v>
      </c>
      <c r="AB18" s="80">
        <f t="shared" si="2"/>
        <v>0</v>
      </c>
      <c r="AC18" s="75">
        <f>SUM(AC16:AC17)</f>
        <v>0</v>
      </c>
      <c r="AD18" s="89">
        <f>SUM(AD16:AD17)</f>
        <v>0</v>
      </c>
      <c r="AE18" s="89">
        <f t="shared" si="2"/>
        <v>0</v>
      </c>
      <c r="AF18" s="89">
        <f t="shared" si="2"/>
        <v>0</v>
      </c>
      <c r="AG18" s="89">
        <f t="shared" si="2"/>
        <v>0</v>
      </c>
      <c r="AH18" s="80">
        <f t="shared" si="2"/>
        <v>0</v>
      </c>
      <c r="AI18" s="75">
        <f>SUM(AI16:AI17)</f>
        <v>0</v>
      </c>
      <c r="AJ18" s="89">
        <f>SUM(AJ16:AJ17)</f>
        <v>0</v>
      </c>
      <c r="AK18" s="89">
        <f t="shared" si="2"/>
        <v>0</v>
      </c>
      <c r="AL18" s="89">
        <f t="shared" si="2"/>
        <v>0</v>
      </c>
      <c r="AM18" s="89">
        <f t="shared" si="2"/>
        <v>0</v>
      </c>
      <c r="AN18" s="80">
        <f t="shared" si="2"/>
        <v>0</v>
      </c>
      <c r="AO18" s="75">
        <f>SUM(AO16:AO17)</f>
        <v>0</v>
      </c>
      <c r="AP18" s="89">
        <f>SUM(AP16:AP17)</f>
        <v>0</v>
      </c>
      <c r="AQ18" s="89">
        <f t="shared" si="2"/>
        <v>0</v>
      </c>
      <c r="AR18" s="89">
        <f t="shared" si="2"/>
        <v>0</v>
      </c>
      <c r="AS18" s="89">
        <f t="shared" si="2"/>
        <v>0</v>
      </c>
      <c r="AT18" s="80">
        <f t="shared" si="2"/>
        <v>0</v>
      </c>
      <c r="AU18" s="75">
        <f>SUM(AU16:AU17)</f>
        <v>0</v>
      </c>
      <c r="AV18" s="89">
        <f t="shared" si="2"/>
        <v>0</v>
      </c>
      <c r="AW18" s="89">
        <f t="shared" si="2"/>
        <v>0</v>
      </c>
      <c r="AX18" s="89">
        <f t="shared" si="2"/>
        <v>0</v>
      </c>
      <c r="AY18" s="89">
        <f t="shared" si="2"/>
        <v>0</v>
      </c>
      <c r="AZ18" s="80">
        <f t="shared" si="2"/>
        <v>0</v>
      </c>
      <c r="BA18" s="75">
        <f>SUM(BA16:BA17)</f>
        <v>0</v>
      </c>
      <c r="BB18" s="89">
        <f t="shared" si="2"/>
        <v>0</v>
      </c>
      <c r="BC18" s="89">
        <f t="shared" si="2"/>
        <v>0</v>
      </c>
      <c r="BD18" s="89">
        <f t="shared" si="2"/>
        <v>0</v>
      </c>
      <c r="BE18" s="89">
        <f t="shared" si="2"/>
        <v>0</v>
      </c>
      <c r="BF18" s="80">
        <f t="shared" si="2"/>
        <v>0</v>
      </c>
      <c r="BG18" s="262"/>
      <c r="BH18" s="262"/>
      <c r="BI18" s="262"/>
      <c r="BJ18" s="262"/>
      <c r="BK18" s="262"/>
    </row>
    <row r="19" spans="1:63" x14ac:dyDescent="0.2">
      <c r="A19" s="194" t="s">
        <v>89</v>
      </c>
      <c r="B19" s="195" t="s">
        <v>90</v>
      </c>
      <c r="C19" s="268"/>
      <c r="D19" s="269"/>
      <c r="E19" s="83"/>
      <c r="F19" s="85"/>
      <c r="G19" s="85"/>
      <c r="H19" s="85"/>
      <c r="I19" s="85"/>
      <c r="J19" s="86"/>
      <c r="K19" s="83"/>
      <c r="L19" s="85"/>
      <c r="M19" s="85"/>
      <c r="N19" s="85"/>
      <c r="O19" s="85"/>
      <c r="P19" s="86"/>
      <c r="Q19" s="83"/>
      <c r="R19" s="85"/>
      <c r="S19" s="85"/>
      <c r="T19" s="85"/>
      <c r="U19" s="85"/>
      <c r="V19" s="86"/>
      <c r="W19" s="83"/>
      <c r="X19" s="85"/>
      <c r="Y19" s="85"/>
      <c r="Z19" s="85"/>
      <c r="AA19" s="85"/>
      <c r="AB19" s="86"/>
      <c r="AC19" s="83"/>
      <c r="AD19" s="85"/>
      <c r="AE19" s="85"/>
      <c r="AF19" s="85"/>
      <c r="AG19" s="85"/>
      <c r="AH19" s="86"/>
      <c r="AI19" s="83"/>
      <c r="AJ19" s="85"/>
      <c r="AK19" s="85"/>
      <c r="AL19" s="85"/>
      <c r="AM19" s="85"/>
      <c r="AN19" s="86"/>
      <c r="AO19" s="83"/>
      <c r="AP19" s="85"/>
      <c r="AQ19" s="85"/>
      <c r="AR19" s="85"/>
      <c r="AS19" s="85"/>
      <c r="AT19" s="86"/>
      <c r="AU19" s="83"/>
      <c r="AV19" s="85"/>
      <c r="AW19" s="85"/>
      <c r="AX19" s="85"/>
      <c r="AY19" s="85"/>
      <c r="AZ19" s="86"/>
      <c r="BA19" s="83"/>
      <c r="BB19" s="85"/>
      <c r="BC19" s="85"/>
      <c r="BD19" s="85"/>
      <c r="BE19" s="85"/>
      <c r="BF19" s="86"/>
      <c r="BG19" s="262"/>
      <c r="BH19" s="262"/>
      <c r="BI19" s="262"/>
      <c r="BJ19" s="262"/>
      <c r="BK19" s="262"/>
    </row>
    <row r="20" spans="1:63" x14ac:dyDescent="0.2">
      <c r="A20" s="191">
        <v>1</v>
      </c>
      <c r="B20" s="192" t="s">
        <v>87</v>
      </c>
      <c r="C20" s="257"/>
      <c r="D20" s="258"/>
      <c r="E20" s="90">
        <f>SUM(F20:J20)</f>
        <v>0</v>
      </c>
      <c r="F20" s="91">
        <f>IF(' בריאות א2'!D24+' בריאות א2'!K24+' בריאות א2'!E24+' בריאות א2'!L24=0,0,(' בריאות א2'!D24+' בריאות א2'!K24+' בריאות א2'!E24+' בריאות א2'!L24)/(' בריאות א2'!$C$28+' בריאות א2'!$J$28))</f>
        <v>0</v>
      </c>
      <c r="G20" s="91">
        <f>IF(' בריאות א2'!F24+' בריאות א2'!M24=0,0,(' בריאות א2'!F24+' בריאות א2'!M24)/(' בריאות א2'!$C$28+' בריאות א2'!$J$28))</f>
        <v>0</v>
      </c>
      <c r="H20" s="91">
        <f>IF(' בריאות א2'!G24+' בריאות א2'!N24=0,0,(' בריאות א2'!G24+' בריאות א2'!N24)/(' בריאות א2'!$C$28+' בריאות א2'!$J$28))</f>
        <v>0</v>
      </c>
      <c r="I20" s="91">
        <f>IF(' בריאות א2'!H24+' בריאות א2'!O24=0,0,(' בריאות א2'!H24+' בריאות א2'!O24)/(' בריאות א2'!$C$28+' בריאות א2'!$J$28))</f>
        <v>0</v>
      </c>
      <c r="J20" s="94">
        <f>IF(' בריאות א2'!I24+' בריאות א2'!P24=0,0,(' בריאות א2'!I24+' בריאות א2'!P24)/(' בריאות א2'!$C$28+' בריאות א2'!$J$28))</f>
        <v>0</v>
      </c>
      <c r="K20" s="90">
        <f>SUM(L20:P20)</f>
        <v>0</v>
      </c>
      <c r="L20" s="91">
        <f>IF(' בריאות א2'!R24+' בריאות א2'!Y24+' בריאות א2'!S24+' בריאות א2'!Z24=0,0,(' בריאות א2'!R24+' בריאות א2'!Y24+' בריאות א2'!S24+' בריאות א2'!Z24)/(' בריאות א2'!$Q$28+' בריאות א2'!$X$28))</f>
        <v>0</v>
      </c>
      <c r="M20" s="91">
        <f>IF(' בריאות א2'!T24+' בריאות א2'!AA24=0,0,(' בריאות א2'!T24+' בריאות א2'!AA24)/(' בריאות א2'!$Q$28+' בריאות א2'!$X$28))</f>
        <v>0</v>
      </c>
      <c r="N20" s="91">
        <f>IF(' בריאות א2'!U24+' בריאות א2'!AB24=0,0,(' בריאות א2'!U24+' בריאות א2'!AB24)/(' בריאות א2'!$Q$28+' בריאות א2'!$X$28))</f>
        <v>0</v>
      </c>
      <c r="O20" s="91">
        <f>IF(' בריאות א2'!V24+' בריאות א2'!AC24=0,0,(' בריאות א2'!V24+' בריאות א2'!AC24)/(' בריאות א2'!$Q$28+' בריאות א2'!$X$28))</f>
        <v>0</v>
      </c>
      <c r="P20" s="94">
        <f>IF(' בריאות א2'!W24+' בריאות א2'!AD24=0,0,(' בריאות א2'!W24+' בריאות א2'!AD24)/(' בריאות א2'!$Q$28+' בריאות א2'!$X$28))</f>
        <v>0</v>
      </c>
      <c r="Q20" s="90">
        <f>SUM(R20:V20)</f>
        <v>0</v>
      </c>
      <c r="R20" s="91">
        <f>IF(' בריאות א2'!AF24+' בריאות א2'!AM24+' בריאות א2'!AG24+' בריאות א2'!AN24=0,0,(' בריאות א2'!AF24+' בריאות א2'!AM24+' בריאות א2'!AG24+' בריאות א2'!AN24)/(' בריאות א2'!$AE$28+' בריאות א2'!$AL$28))</f>
        <v>0</v>
      </c>
      <c r="S20" s="91">
        <f>IF(' בריאות א2'!AH24+' בריאות א2'!AO24=0,0,(' בריאות א2'!AH24+' בריאות א2'!AO24)/(' בריאות א2'!$AE$28+' בריאות א2'!$AL$28))</f>
        <v>0</v>
      </c>
      <c r="T20" s="91">
        <f>IF(' בריאות א2'!AI24+' בריאות א2'!AP24=0,0,(' בריאות א2'!AI24+' בריאות א2'!AP24)/(' בריאות א2'!$AE$28+' בריאות א2'!$AL$28))</f>
        <v>0</v>
      </c>
      <c r="U20" s="91">
        <f>IF(' בריאות א2'!AJ24+' בריאות א2'!AQ24=0,0,(' בריאות א2'!AJ24+' בריאות א2'!AQ24)/(' בריאות א2'!$AE$28+' בריאות א2'!$AL$28))</f>
        <v>0</v>
      </c>
      <c r="V20" s="92">
        <f>IF(' בריאות א2'!AK24+' בריאות א2'!AR24=0,0,(' בריאות א2'!AK24+' בריאות א2'!AR24)/(' בריאות א2'!$AE$28+' בריאות א2'!$AL$28))</f>
        <v>0</v>
      </c>
      <c r="W20" s="90">
        <f>SUM(X20:AB20)</f>
        <v>0</v>
      </c>
      <c r="X20" s="76">
        <f>IF((' בריאות א2'!AT24+' בריאות א2'!BA24+' בריאות א2'!AU24+' בריאות א2'!BB24)=0,0,(' בריאות א2'!AT24+' בריאות א2'!BA24+' בריאות א2'!AU24+' בריאות א2'!BB24)/(' בריאות א2'!$AZ$28+' בריאות א2'!$AS$28))</f>
        <v>0</v>
      </c>
      <c r="Y20" s="76">
        <f>IF((' בריאות א2'!AV24+' בריאות א2'!BC24)=0,0,(' בריאות א2'!AV24+' בריאות א2'!BC24)/(' בריאות א2'!$AZ$28+' בריאות א2'!$AS$28))</f>
        <v>0</v>
      </c>
      <c r="Z20" s="76">
        <f>IF((' בריאות א2'!AW24+' בריאות א2'!BD24)=0,0,(' בריאות א2'!AW24+' בריאות א2'!BD24)/(' בריאות א2'!$AZ$28+' בריאות א2'!$AS$28))</f>
        <v>0</v>
      </c>
      <c r="AA20" s="76">
        <f>IF((' בריאות א2'!AX24+' בריאות א2'!BE24)=0,0,(' בריאות א2'!AX24+' בריאות א2'!BE24)/(' בריאות א2'!$AZ$28+' בריאות א2'!$AS$28))</f>
        <v>0</v>
      </c>
      <c r="AB20" s="76">
        <f>IF((' בריאות א2'!AY24+' בריאות א2'!BF24)=0,0,(' בריאות א2'!AY24+' בריאות א2'!BF24)/(' בריאות א2'!$AZ$28+' בריאות א2'!$AS$28))</f>
        <v>0</v>
      </c>
      <c r="AC20" s="90">
        <f>SUM(AD20:AH20)</f>
        <v>0</v>
      </c>
      <c r="AD20" s="76">
        <f>IF(' בריאות א2'!BH24+' בריאות א2'!BI24=0,0,(' בריאות א2'!BH24+' בריאות א2'!BI24)/' בריאות א2'!$BG$28)</f>
        <v>0</v>
      </c>
      <c r="AE20" s="76">
        <f>IF(' בריאות א2'!BJ24=0,0,' בריאות א2'!BJ24/' בריאות א2'!$BG$28)</f>
        <v>0</v>
      </c>
      <c r="AF20" s="76">
        <f>IF(' בריאות א2'!BK24=0,0,' בריאות א2'!BK24/' בריאות א2'!$BG$28)</f>
        <v>0</v>
      </c>
      <c r="AG20" s="76">
        <f>IF(' בריאות א2'!BL24=0,0,' בריאות א2'!BL24/' בריאות א2'!$BG$28)</f>
        <v>0</v>
      </c>
      <c r="AH20" s="78">
        <f>IF(' בריאות א2'!BM24=0,0,' בריאות א2'!BM24/' בריאות א2'!$BG$28)</f>
        <v>0</v>
      </c>
      <c r="AI20" s="90">
        <f>SUM(AJ20:AN20)</f>
        <v>0</v>
      </c>
      <c r="AJ20" s="76">
        <f>IF((' בריאות א2'!BO24+' בריאות א2'!BV24+' בריאות א2'!BP24+' בריאות א2'!BW24)=0,0,(' בריאות א2'!BO24+' בריאות א2'!BV24+' בריאות א2'!BP24+' בריאות א2'!BW24)/(' בריאות א2'!$BN$28+' בריאות א2'!$BU$28))</f>
        <v>0</v>
      </c>
      <c r="AK20" s="76">
        <f>IF((' בריאות א2'!BQ24+' בריאות א2'!BX24)=0,0,(' בריאות א2'!BQ24+' בריאות א2'!BX24)/(' בריאות א2'!$BN$28+' בריאות א2'!$BU$28))</f>
        <v>0</v>
      </c>
      <c r="AL20" s="76">
        <f>IF((' בריאות א2'!BR24+' בריאות א2'!BY24)=0,0,(' בריאות א2'!BR24+' בריאות א2'!BY24)/(' בריאות א2'!$BN$28+' בריאות א2'!$BU$28))</f>
        <v>0</v>
      </c>
      <c r="AM20" s="76">
        <f>IF((' בריאות א2'!BS24+' בריאות א2'!BZ24)=0,0,(' בריאות א2'!BS24+' בריאות א2'!BZ24)/(' בריאות א2'!$BN$28+' בריאות א2'!$BU$28))</f>
        <v>0</v>
      </c>
      <c r="AN20" s="76">
        <f>IF((' בריאות א2'!BT24+' בריאות א2'!CA24)=0,0,(' בריאות א2'!BT24+' בריאות א2'!CA24)/(' בריאות א2'!$BN$28+' בריאות א2'!$BU$28))</f>
        <v>0</v>
      </c>
      <c r="AO20" s="90">
        <f>SUM(AP20:AT20)</f>
        <v>0</v>
      </c>
      <c r="AP20" s="76">
        <f>IF((' בריאות א2'!CC24+' בריאות א2'!CJ24+' בריאות א2'!CD24+' בריאות א2'!CK24)=0,0,(' בריאות א2'!CC24+' בריאות א2'!CJ24+' בריאות א2'!CD24+' בריאות א2'!CK24)/(' בריאות א2'!$CB$28+' בריאות א2'!$CI$28))</f>
        <v>0</v>
      </c>
      <c r="AQ20" s="76">
        <f>IF((' בריאות א2'!CE24+' בריאות א2'!CL24)=0,0,(' בריאות א2'!CE24+' בריאות א2'!CL24)/(' בריאות א2'!$CB$28+' בריאות א2'!$CI$28))</f>
        <v>0</v>
      </c>
      <c r="AR20" s="76">
        <f>IF((' בריאות א2'!CF24+' בריאות א2'!CM24)=0,0,(' בריאות א2'!CF24+' בריאות א2'!CM24)/(' בריאות א2'!$CB$28+' בריאות א2'!$CI$28))</f>
        <v>0</v>
      </c>
      <c r="AS20" s="76">
        <f>IF((' בריאות א2'!CG24+' בריאות א2'!CN24)=0,0,(' בריאות א2'!CG24+' בריאות א2'!CN24)/(' בריאות א2'!$CB$28+' בריאות א2'!$CI$28))</f>
        <v>0</v>
      </c>
      <c r="AT20" s="76">
        <f>IF((' בריאות א2'!CH24+' בריאות א2'!CO24)=0,0,(' בריאות א2'!CH24+' בריאות א2'!CO24)/(' בריאות א2'!$CB$28+' בריאות א2'!$CI$28))</f>
        <v>0</v>
      </c>
      <c r="AU20" s="90">
        <f>SUM(AV20:AZ20)</f>
        <v>0</v>
      </c>
      <c r="AV20" s="76">
        <f>IF((' בריאות א2'!CQ24+' בריאות א2'!CX24+' בריאות א2'!CR24+' בריאות א2'!CY24)=0,0,(' בריאות א2'!CQ24+' בריאות א2'!CX24+' בריאות א2'!CR24+' בריאות א2'!CY24)/(' בריאות א2'!$CP$28+' בריאות א2'!$CW$28))</f>
        <v>0</v>
      </c>
      <c r="AW20" s="76">
        <f>IF((' בריאות א2'!CS24+' בריאות א2'!CZ24)=0,0,(' בריאות א2'!CS24+' בריאות א2'!CZ24)/(' בריאות א2'!$CP$28+' בריאות א2'!$CW$28))</f>
        <v>0</v>
      </c>
      <c r="AX20" s="76">
        <f>IF((' בריאות א2'!CT24+' בריאות א2'!DA24)=0,0,(' בריאות א2'!CT24+' בריאות א2'!DA24)/(' בריאות א2'!$CP$28+' בריאות א2'!$CW$28))</f>
        <v>0</v>
      </c>
      <c r="AY20" s="76">
        <f>IF((' בריאות א2'!CU24+' בריאות א2'!DB24)=0,0,(' בריאות א2'!CU24+' בריאות א2'!DB24)/(' בריאות א2'!$CP$28+' בריאות א2'!$CW$28))</f>
        <v>0</v>
      </c>
      <c r="AZ20" s="76">
        <f>IF((' בריאות א2'!CV24+' בריאות א2'!DC24)=0,0,(' בריאות א2'!CV24+' בריאות א2'!DC24)/(' בריאות א2'!$CP$28+' בריאות א2'!$CW$28))</f>
        <v>0</v>
      </c>
      <c r="BA20" s="90">
        <f>SUM(BB20:BF20)</f>
        <v>0</v>
      </c>
      <c r="BB20" s="76">
        <f>IF((' בריאות א2'!DE24+' בריאות א2'!DL24+' בריאות א2'!DF24+' בריאות א2'!DM24)=0,0,(' בריאות א2'!DE24+' בריאות א2'!DL24+' בריאות א2'!DF24+' בריאות א2'!DM24)/(' בריאות א2'!$DD$28+' בריאות א2'!$DK$28))</f>
        <v>0</v>
      </c>
      <c r="BC20" s="76">
        <f>IF((' בריאות א2'!DG24+' בריאות א2'!DN24)=0,0,(' בריאות א2'!DG24+' בריאות א2'!DN24)/(' בריאות א2'!$DD$28+' בריאות א2'!$DK$28))</f>
        <v>0</v>
      </c>
      <c r="BD20" s="76">
        <f>IF((' בריאות א2'!DH24+' בריאות א2'!DO24)=0,0,(' בריאות א2'!DH24+' בריאות א2'!DO24)/(' בריאות א2'!$DD$28+' בריאות א2'!$DK$28))</f>
        <v>0</v>
      </c>
      <c r="BE20" s="76">
        <f>IF((' בריאות א2'!DI24+' בריאות א2'!DP24)=0,0,(' בריאות א2'!DI24+' בריאות א2'!DP24)/(' בריאות א2'!$DD$28+' בריאות א2'!$DK$28))</f>
        <v>0</v>
      </c>
      <c r="BF20" s="78">
        <f>IF((' בריאות א2'!DJ24+' בריאות א2'!DQ24)=0,0,(' בריאות א2'!DJ24+' בריאות א2'!DQ24)/(' בריאות א2'!$DD$28+' בריאות א2'!$DK$28))</f>
        <v>0</v>
      </c>
      <c r="BG20" s="262"/>
      <c r="BH20" s="262"/>
      <c r="BI20" s="262"/>
      <c r="BJ20" s="262"/>
      <c r="BK20" s="262"/>
    </row>
    <row r="21" spans="1:63" x14ac:dyDescent="0.2">
      <c r="A21" s="191">
        <v>2</v>
      </c>
      <c r="B21" s="192" t="s">
        <v>80</v>
      </c>
      <c r="C21" s="257"/>
      <c r="D21" s="258"/>
      <c r="E21" s="90">
        <f>SUM(F21:J21)</f>
        <v>0</v>
      </c>
      <c r="F21" s="91">
        <f>IF(' בריאות א2'!D25+' בריאות א2'!K25+' בריאות א2'!E25+' בריאות א2'!L25=0,0,(' בריאות א2'!D25+' בריאות א2'!K25+' בריאות א2'!E25+' בריאות א2'!L25)/(' בריאות א2'!$C$28+' בריאות א2'!$J$28))</f>
        <v>0</v>
      </c>
      <c r="G21" s="91">
        <f>IF(' בריאות א2'!F25+' בריאות א2'!M25=0,0,(' בריאות א2'!F25+' בריאות א2'!M25)/(' בריאות א2'!$C$28+' בריאות א2'!$J$28))</f>
        <v>0</v>
      </c>
      <c r="H21" s="91">
        <f>IF(' בריאות א2'!G25+' בריאות א2'!N25=0,0,(' בריאות א2'!G25+' בריאות א2'!N25)/(' בריאות א2'!$C$28+' בריאות א2'!$J$28))</f>
        <v>0</v>
      </c>
      <c r="I21" s="91">
        <f>IF(' בריאות א2'!H25+' בריאות א2'!O25=0,0,(' בריאות א2'!H25+' בריאות א2'!O25)/(' בריאות א2'!$C$28+' בריאות א2'!$J$28))</f>
        <v>0</v>
      </c>
      <c r="J21" s="94">
        <f>IF(' בריאות א2'!I25+' בריאות א2'!P25=0,0,(' בריאות א2'!I25+' בריאות א2'!P25)/(' בריאות א2'!$C$28+' בריאות א2'!$J$28))</f>
        <v>0</v>
      </c>
      <c r="K21" s="90">
        <f>SUM(L21:P21)</f>
        <v>0</v>
      </c>
      <c r="L21" s="91">
        <f>IF(' בריאות א2'!R25+' בריאות א2'!Y25+' בריאות א2'!S25+' בריאות א2'!Z25=0,0,(' בריאות א2'!R25+' בריאות א2'!Y25+' בריאות א2'!S25+' בריאות א2'!Z25)/(' בריאות א2'!$Q$28+' בריאות א2'!$X$28))</f>
        <v>0</v>
      </c>
      <c r="M21" s="91">
        <f>IF(' בריאות א2'!T25+' בריאות א2'!AA25=0,0,(' בריאות א2'!T25+' בריאות א2'!AA25)/(' בריאות א2'!$Q$28+' בריאות א2'!$X$28))</f>
        <v>0</v>
      </c>
      <c r="N21" s="91">
        <f>IF(' בריאות א2'!U25+' בריאות א2'!AB25=0,0,(' בריאות א2'!U25+' בריאות א2'!AB25)/(' בריאות א2'!$Q$28+' בריאות א2'!$X$28))</f>
        <v>0</v>
      </c>
      <c r="O21" s="91">
        <f>IF(' בריאות א2'!V25+' בריאות א2'!AC25=0,0,(' בריאות א2'!V25+' בריאות א2'!AC25)/(' בריאות א2'!$Q$28+' בריאות א2'!$X$28))</f>
        <v>0</v>
      </c>
      <c r="P21" s="94">
        <f>IF(' בריאות א2'!W25+' בריאות א2'!AD25=0,0,(' בריאות א2'!W25+' בריאות א2'!AD25)/(' בריאות א2'!$Q$28+' בריאות א2'!$X$28))</f>
        <v>0</v>
      </c>
      <c r="Q21" s="90">
        <f>SUM(R21:V21)</f>
        <v>0</v>
      </c>
      <c r="R21" s="91">
        <f>IF(' בריאות א2'!AF25+' בריאות א2'!AM25+' בריאות א2'!AG25+' בריאות א2'!AN25=0,0,(' בריאות א2'!AF25+' בריאות א2'!AM25+' בריאות א2'!AG25+' בריאות א2'!AN25)/(' בריאות א2'!$AE$28+' בריאות א2'!$AL$28))</f>
        <v>0</v>
      </c>
      <c r="S21" s="91">
        <f>IF(' בריאות א2'!AH25+' בריאות א2'!AO25=0,0,(' בריאות א2'!AH25+' בריאות א2'!AO25)/(' בריאות א2'!$AE$28+' בריאות א2'!$AL$28))</f>
        <v>0</v>
      </c>
      <c r="T21" s="91">
        <f>IF(' בריאות א2'!AI25+' בריאות א2'!AP25=0,0,(' בריאות א2'!AI25+' בריאות א2'!AP25)/(' בריאות א2'!$AE$28+' בריאות א2'!$AL$28))</f>
        <v>0</v>
      </c>
      <c r="U21" s="91">
        <f>IF(' בריאות א2'!AJ25+' בריאות א2'!AQ25=0,0,(' בריאות א2'!AJ25+' בריאות א2'!AQ25)/(' בריאות א2'!$AE$28+' בריאות א2'!$AL$28))</f>
        <v>0</v>
      </c>
      <c r="V21" s="92">
        <f>IF(' בריאות א2'!AK25+' בריאות א2'!AR25=0,0,(' בריאות א2'!AK25+' בריאות א2'!AR25)/(' בריאות א2'!$AE$28+' בריאות א2'!$AL$28))</f>
        <v>0</v>
      </c>
      <c r="W21" s="90">
        <f>SUM(X21:AB21)</f>
        <v>0</v>
      </c>
      <c r="X21" s="76">
        <f>IF((' בריאות א2'!AT25+' בריאות א2'!BA25+' בריאות א2'!AU25+' בריאות א2'!BB25)=0,0,(' בריאות א2'!AT25+' בריאות א2'!BA25+' בריאות א2'!AU25+' בריאות א2'!BB25)/(' בריאות א2'!$AZ$28+' בריאות א2'!$AS$28))</f>
        <v>0</v>
      </c>
      <c r="Y21" s="76">
        <f>IF((' בריאות א2'!AV25+' בריאות א2'!BC25)=0,0,(' בריאות א2'!AV25+' בריאות א2'!BC25)/(' בריאות א2'!$AZ$28+' בריאות א2'!$AS$28))</f>
        <v>0</v>
      </c>
      <c r="Z21" s="76">
        <f>IF((' בריאות א2'!AW25+' בריאות א2'!BD25)=0,0,(' בריאות א2'!AW25+' בריאות א2'!BD25)/(' בריאות א2'!$AZ$28+' בריאות א2'!$AS$28))</f>
        <v>0</v>
      </c>
      <c r="AA21" s="76">
        <f>IF((' בריאות א2'!AX25+' בריאות א2'!BE25)=0,0,(' בריאות א2'!AX25+' בריאות א2'!BE25)/(' בריאות א2'!$AZ$28+' בריאות א2'!$AS$28))</f>
        <v>0</v>
      </c>
      <c r="AB21" s="76">
        <f>IF((' בריאות א2'!AY25+' בריאות א2'!BF25)=0,0,(' בריאות א2'!AY25+' בריאות א2'!BF25)/(' בריאות א2'!$AZ$28+' בריאות א2'!$AS$28))</f>
        <v>0</v>
      </c>
      <c r="AC21" s="90">
        <f>SUM(AD21:AH21)</f>
        <v>0</v>
      </c>
      <c r="AD21" s="76">
        <f>IF(' בריאות א2'!BH25+' בריאות א2'!BI25=0,0,(' בריאות א2'!BH25+' בריאות א2'!BI25)/' בריאות א2'!$BG$28)</f>
        <v>0</v>
      </c>
      <c r="AE21" s="76">
        <f>IF(' בריאות א2'!BJ25=0,0,' בריאות א2'!BJ25/' בריאות א2'!$BG$28)</f>
        <v>0</v>
      </c>
      <c r="AF21" s="76">
        <f>IF(' בריאות א2'!BK25=0,0,' בריאות א2'!BK25/' בריאות א2'!$BG$28)</f>
        <v>0</v>
      </c>
      <c r="AG21" s="76">
        <f>IF(' בריאות א2'!BL25=0,0,' בריאות א2'!BL25/' בריאות א2'!$BG$28)</f>
        <v>0</v>
      </c>
      <c r="AH21" s="78">
        <f>IF(' בריאות א2'!BM25=0,0,' בריאות א2'!BM25/' בריאות א2'!$BG$28)</f>
        <v>0</v>
      </c>
      <c r="AI21" s="90">
        <f>SUM(AJ21:AN21)</f>
        <v>0</v>
      </c>
      <c r="AJ21" s="76">
        <f>IF((' בריאות א2'!BO25+' בריאות א2'!BV25+' בריאות א2'!BP25+' בריאות א2'!BW25)=0,0,(' בריאות א2'!BO25+' בריאות א2'!BV25+' בריאות א2'!BP25+' בריאות א2'!BW25)/(' בריאות א2'!$BN$28+' בריאות א2'!$BU$28))</f>
        <v>0</v>
      </c>
      <c r="AK21" s="76">
        <f>IF((' בריאות א2'!BQ25+' בריאות א2'!BX25)=0,0,(' בריאות א2'!BQ25+' בריאות א2'!BX25)/(' בריאות א2'!$BN$28+' בריאות א2'!$BU$28))</f>
        <v>0</v>
      </c>
      <c r="AL21" s="76">
        <f>IF((' בריאות א2'!BR25+' בריאות א2'!BY25)=0,0,(' בריאות א2'!BR25+' בריאות א2'!BY25)/(' בריאות א2'!$BN$28+' בריאות א2'!$BU$28))</f>
        <v>0</v>
      </c>
      <c r="AM21" s="76">
        <f>IF((' בריאות א2'!BS25+' בריאות א2'!BZ25)=0,0,(' בריאות א2'!BS25+' בריאות א2'!BZ25)/(' בריאות א2'!$BN$28+' בריאות א2'!$BU$28))</f>
        <v>0</v>
      </c>
      <c r="AN21" s="76">
        <f>IF((' בריאות א2'!BT25+' בריאות א2'!CA25)=0,0,(' בריאות א2'!BT25+' בריאות א2'!CA25)/(' בריאות א2'!$BN$28+' בריאות א2'!$BU$28))</f>
        <v>0</v>
      </c>
      <c r="AO21" s="90">
        <f>SUM(AP21:AT21)</f>
        <v>0</v>
      </c>
      <c r="AP21" s="76">
        <f>IF((' בריאות א2'!CC25+' בריאות א2'!CJ25+' בריאות א2'!CD25+' בריאות א2'!CK25)=0,0,(' בריאות א2'!CC25+' בריאות א2'!CJ25+' בריאות א2'!CD25+' בריאות א2'!CK25)/(' בריאות א2'!$CB$28+' בריאות א2'!$CI$28))</f>
        <v>0</v>
      </c>
      <c r="AQ21" s="76">
        <f>IF((' בריאות א2'!CE25+' בריאות א2'!CL25)=0,0,(' בריאות א2'!CE25+' בריאות א2'!CL25)/(' בריאות א2'!$CB$28+' בריאות א2'!$CI$28))</f>
        <v>0</v>
      </c>
      <c r="AR21" s="76">
        <f>IF((' בריאות א2'!CF25+' בריאות א2'!CM25)=0,0,(' בריאות א2'!CF25+' בריאות א2'!CM25)/(' בריאות א2'!$CB$28+' בריאות א2'!$CI$28))</f>
        <v>0</v>
      </c>
      <c r="AS21" s="76">
        <f>IF((' בריאות א2'!CG25+' בריאות א2'!CN25)=0,0,(' בריאות א2'!CG25+' בריאות א2'!CN25)/(' בריאות א2'!$CB$28+' בריאות א2'!$CI$28))</f>
        <v>0</v>
      </c>
      <c r="AT21" s="76">
        <f>IF((' בריאות א2'!CH25+' בריאות א2'!CO25)=0,0,(' בריאות א2'!CH25+' בריאות א2'!CO25)/(' בריאות א2'!$CB$28+' בריאות א2'!$CI$28))</f>
        <v>0</v>
      </c>
      <c r="AU21" s="90">
        <f>SUM(AV21:AZ21)</f>
        <v>0</v>
      </c>
      <c r="AV21" s="76">
        <f>IF((' בריאות א2'!CQ25+' בריאות א2'!CX25+' בריאות א2'!CR25+' בריאות א2'!CY25)=0,0,(' בריאות א2'!CQ25+' בריאות א2'!CX25+' בריאות א2'!CR25+' בריאות א2'!CY25)/(' בריאות א2'!$CP$28+' בריאות א2'!$CW$28))</f>
        <v>0</v>
      </c>
      <c r="AW21" s="76">
        <f>IF((' בריאות א2'!CS25+' בריאות א2'!CZ25)=0,0,(' בריאות א2'!CS25+' בריאות א2'!CZ25)/(' בריאות א2'!$CP$28+' בריאות א2'!$CW$28))</f>
        <v>0</v>
      </c>
      <c r="AX21" s="76">
        <f>IF((' בריאות א2'!CT25+' בריאות א2'!DA25)=0,0,(' בריאות א2'!CT25+' בריאות א2'!DA25)/(' בריאות א2'!$CP$28+' בריאות א2'!$CW$28))</f>
        <v>0</v>
      </c>
      <c r="AY21" s="76">
        <f>IF((' בריאות א2'!CU25+' בריאות א2'!DB25)=0,0,(' בריאות א2'!CU25+' בריאות א2'!DB25)/(' בריאות א2'!$CP$28+' בריאות א2'!$CW$28))</f>
        <v>0</v>
      </c>
      <c r="AZ21" s="76">
        <f>IF((' בריאות א2'!CV25+' בריאות א2'!DC25)=0,0,(' בריאות א2'!CV25+' בריאות א2'!DC25)/(' בריאות א2'!$CP$28+' בריאות א2'!$CW$28))</f>
        <v>0</v>
      </c>
      <c r="BA21" s="90">
        <f>SUM(BB21:BF21)</f>
        <v>0</v>
      </c>
      <c r="BB21" s="76">
        <f>IF((' בריאות א2'!DE25+' בריאות א2'!DL25+' בריאות א2'!DF25+' בריאות א2'!DM25)=0,0,(' בריאות א2'!DE25+' בריאות א2'!DL25+' בריאות א2'!DF25+' בריאות א2'!DM25)/(' בריאות א2'!$DD$28+' בריאות א2'!$DK$28))</f>
        <v>0</v>
      </c>
      <c r="BC21" s="76">
        <f>IF((' בריאות א2'!DG25+' בריאות א2'!DN25)=0,0,(' בריאות א2'!DG25+' בריאות א2'!DN25)/(' בריאות א2'!$DD$28+' בריאות א2'!$DK$28))</f>
        <v>0</v>
      </c>
      <c r="BD21" s="76">
        <f>IF((' בריאות א2'!DH25+' בריאות א2'!DO25)=0,0,(' בריאות א2'!DH25+' בריאות א2'!DO25)/(' בריאות א2'!$DD$28+' בריאות א2'!$DK$28))</f>
        <v>0</v>
      </c>
      <c r="BE21" s="76">
        <f>IF((' בריאות א2'!DI25+' בריאות א2'!DP25)=0,0,(' בריאות א2'!DI25+' בריאות א2'!DP25)/(' בריאות א2'!$DD$28+' בריאות א2'!$DK$28))</f>
        <v>0</v>
      </c>
      <c r="BF21" s="78">
        <f>IF((' בריאות א2'!DJ25+' בריאות א2'!DQ25)=0,0,(' בריאות א2'!DJ25+' בריאות א2'!DQ25)/(' בריאות א2'!$DD$28+' בריאות א2'!$DK$28))</f>
        <v>0</v>
      </c>
      <c r="BG21" s="262"/>
      <c r="BH21" s="262"/>
      <c r="BI21" s="262"/>
      <c r="BJ21" s="262"/>
      <c r="BK21" s="262"/>
    </row>
    <row r="22" spans="1:63" x14ac:dyDescent="0.2">
      <c r="A22" s="191">
        <v>3</v>
      </c>
      <c r="B22" s="192" t="s">
        <v>91</v>
      </c>
      <c r="C22" s="257"/>
      <c r="D22" s="258"/>
      <c r="E22" s="90">
        <f>SUM(F22:J22)</f>
        <v>0</v>
      </c>
      <c r="F22" s="91">
        <f>IF(' בריאות א2'!D26+' בריאות א2'!K26+' בריאות א2'!E26+' בריאות א2'!L26=0,0,(' בריאות א2'!D26+' בריאות א2'!K26+' בריאות א2'!E26+' בריאות א2'!L26)/(' בריאות א2'!$C$28+' בריאות א2'!$J$28))</f>
        <v>0</v>
      </c>
      <c r="G22" s="91">
        <f>IF(' בריאות א2'!F26+' בריאות א2'!M26=0,0,(' בריאות א2'!F26+' בריאות א2'!M26)/(' בריאות א2'!$C$28+' בריאות א2'!$J$28))</f>
        <v>0</v>
      </c>
      <c r="H22" s="91">
        <f>IF(' בריאות א2'!G26+' בריאות א2'!N26=0,0,(' בריאות א2'!G26+' בריאות א2'!N26)/(' בריאות א2'!$C$28+' בריאות א2'!$J$28))</f>
        <v>0</v>
      </c>
      <c r="I22" s="91">
        <f>IF(' בריאות א2'!H26+' בריאות א2'!O26=0,0,(' בריאות א2'!H26+' בריאות א2'!O26)/(' בריאות א2'!$C$28+' בריאות א2'!$J$28))</f>
        <v>0</v>
      </c>
      <c r="J22" s="94">
        <f>IF(' בריאות א2'!I26+' בריאות א2'!P26=0,0,(' בריאות א2'!I26+' בריאות א2'!P26)/(' בריאות א2'!$C$28+' בריאות א2'!$J$28))</f>
        <v>0</v>
      </c>
      <c r="K22" s="90">
        <f>SUM(L22:P22)</f>
        <v>0</v>
      </c>
      <c r="L22" s="91">
        <f>IF(' בריאות א2'!R26+' בריאות א2'!Y26+' בריאות א2'!S26+' בריאות א2'!Z26=0,0,(' בריאות א2'!R26+' בריאות א2'!Y26+' בריאות א2'!S26+' בריאות א2'!Z26)/(' בריאות א2'!$Q$28+' בריאות א2'!$X$28))</f>
        <v>0</v>
      </c>
      <c r="M22" s="91">
        <f>IF(' בריאות א2'!T26+' בריאות א2'!AA26=0,0,(' בריאות א2'!T26+' בריאות א2'!AA26)/(' בריאות א2'!$Q$28+' בריאות א2'!$X$28))</f>
        <v>0</v>
      </c>
      <c r="N22" s="91">
        <f>IF(' בריאות א2'!U26+' בריאות א2'!AB26=0,0,(' בריאות א2'!U26+' בריאות א2'!AB26)/(' בריאות א2'!$Q$28+' בריאות א2'!$X$28))</f>
        <v>0</v>
      </c>
      <c r="O22" s="91">
        <f>IF(' בריאות א2'!V26+' בריאות א2'!AC26=0,0,(' בריאות א2'!V26+' בריאות א2'!AC26)/(' בריאות א2'!$Q$28+' בריאות א2'!$X$28))</f>
        <v>0</v>
      </c>
      <c r="P22" s="94">
        <f>IF(' בריאות א2'!W26+' בריאות א2'!AD26=0,0,(' בריאות א2'!W26+' בריאות א2'!AD26)/(' בריאות א2'!$Q$28+' בריאות א2'!$X$28))</f>
        <v>0</v>
      </c>
      <c r="Q22" s="90">
        <f>SUM(R22:V22)</f>
        <v>0</v>
      </c>
      <c r="R22" s="91">
        <f>IF(' בריאות א2'!AF26+' בריאות א2'!AM26+' בריאות א2'!AG26+' בריאות א2'!AN26=0,0,(' בריאות א2'!AF26+' בריאות א2'!AM26+' בריאות א2'!AG26+' בריאות א2'!AN26)/(' בריאות א2'!$AE$28+' בריאות א2'!$AL$28))</f>
        <v>0</v>
      </c>
      <c r="S22" s="91">
        <f>IF(' בריאות א2'!AH26+' בריאות א2'!AO26=0,0,(' בריאות א2'!AH26+' בריאות א2'!AO26)/(' בריאות א2'!$AE$28+' בריאות א2'!$AL$28))</f>
        <v>0</v>
      </c>
      <c r="T22" s="91">
        <f>IF(' בריאות א2'!AI26+' בריאות א2'!AP26=0,0,(' בריאות א2'!AI26+' בריאות א2'!AP26)/(' בריאות א2'!$AE$28+' בריאות א2'!$AL$28))</f>
        <v>0</v>
      </c>
      <c r="U22" s="91">
        <f>IF(' בריאות א2'!AJ26+' בריאות א2'!AQ26=0,0,(' בריאות א2'!AJ26+' בריאות א2'!AQ26)/(' בריאות א2'!$AE$28+' בריאות א2'!$AL$28))</f>
        <v>0</v>
      </c>
      <c r="V22" s="92">
        <f>IF(' בריאות א2'!AK26+' בריאות א2'!AR26=0,0,(' בריאות א2'!AK26+' בריאות א2'!AR26)/(' בריאות א2'!$AE$28+' בריאות א2'!$AL$28))</f>
        <v>0</v>
      </c>
      <c r="W22" s="90">
        <f>SUM(X22:AB22)</f>
        <v>0</v>
      </c>
      <c r="X22" s="76">
        <f>IF((' בריאות א2'!AT26+' בריאות א2'!BA26+' בריאות א2'!AU26+' בריאות א2'!BB26)=0,0,(' בריאות א2'!AT26+' בריאות א2'!BA26+' בריאות א2'!AU26+' בריאות א2'!BB26)/(' בריאות א2'!$AZ$28+' בריאות א2'!$AS$28))</f>
        <v>0</v>
      </c>
      <c r="Y22" s="76">
        <f>IF((' בריאות א2'!AV26+' בריאות א2'!BC26)=0,0,(' בריאות א2'!AV26+' בריאות א2'!BC26)/(' בריאות א2'!$AZ$28+' בריאות א2'!$AS$28))</f>
        <v>0</v>
      </c>
      <c r="Z22" s="76">
        <f>IF((' בריאות א2'!AW26+' בריאות א2'!BD26)=0,0,(' בריאות א2'!AW26+' בריאות א2'!BD26)/(' בריאות א2'!$AZ$28+' בריאות א2'!$AS$28))</f>
        <v>0</v>
      </c>
      <c r="AA22" s="76">
        <f>IF((' בריאות א2'!AX26+' בריאות א2'!BE26)=0,0,(' בריאות א2'!AX26+' בריאות א2'!BE26)/(' בריאות א2'!$AZ$28+' בריאות א2'!$AS$28))</f>
        <v>0</v>
      </c>
      <c r="AB22" s="76">
        <f>IF((' בריאות א2'!AY26+' בריאות א2'!BF26)=0,0,(' בריאות א2'!AY26+' בריאות א2'!BF26)/(' בריאות א2'!$AZ$28+' בריאות א2'!$AS$28))</f>
        <v>0</v>
      </c>
      <c r="AC22" s="90">
        <f>SUM(AD22:AH22)</f>
        <v>0</v>
      </c>
      <c r="AD22" s="76">
        <f>IF(' בריאות א2'!BH26+' בריאות א2'!BI26=0,0,(' בריאות א2'!BH26+' בריאות א2'!BI26)/' בריאות א2'!$BG$28)</f>
        <v>0</v>
      </c>
      <c r="AE22" s="76">
        <f>IF(' בריאות א2'!BJ26=0,0,' בריאות א2'!BJ26/' בריאות א2'!$BG$28)</f>
        <v>0</v>
      </c>
      <c r="AF22" s="76">
        <f>IF(' בריאות א2'!BK26=0,0,' בריאות א2'!BK26/' בריאות א2'!$BG$28)</f>
        <v>0</v>
      </c>
      <c r="AG22" s="76">
        <f>IF(' בריאות א2'!BL26=0,0,' בריאות א2'!BL26/' בריאות א2'!$BG$28)</f>
        <v>0</v>
      </c>
      <c r="AH22" s="78">
        <f>IF(' בריאות א2'!BM26=0,0,' בריאות א2'!BM26/' בריאות א2'!$BG$28)</f>
        <v>0</v>
      </c>
      <c r="AI22" s="90">
        <f>SUM(AJ22:AN22)</f>
        <v>0</v>
      </c>
      <c r="AJ22" s="76">
        <f>IF((' בריאות א2'!BO26+' בריאות א2'!BV26+' בריאות א2'!BP26+' בריאות א2'!BW26)=0,0,(' בריאות א2'!BO26+' בריאות א2'!BV26+' בריאות א2'!BP26+' בריאות א2'!BW26)/(' בריאות א2'!$BN$28+' בריאות א2'!$BU$28))</f>
        <v>0</v>
      </c>
      <c r="AK22" s="76">
        <f>IF((' בריאות א2'!BQ26+' בריאות א2'!BX26)=0,0,(' בריאות א2'!BQ26+' בריאות א2'!BX26)/(' בריאות א2'!$BN$28+' בריאות א2'!$BU$28))</f>
        <v>0</v>
      </c>
      <c r="AL22" s="76">
        <f>IF((' בריאות א2'!BR26+' בריאות א2'!BY26)=0,0,(' בריאות א2'!BR26+' בריאות א2'!BY26)/(' בריאות א2'!$BN$28+' בריאות א2'!$BU$28))</f>
        <v>0</v>
      </c>
      <c r="AM22" s="76">
        <f>IF((' בריאות א2'!BS26+' בריאות א2'!BZ26)=0,0,(' בריאות א2'!BS26+' בריאות א2'!BZ26)/(' בריאות א2'!$BN$28+' בריאות א2'!$BU$28))</f>
        <v>0</v>
      </c>
      <c r="AN22" s="76">
        <f>IF((' בריאות א2'!BT26+' בריאות א2'!CA26)=0,0,(' בריאות א2'!BT26+' בריאות א2'!CA26)/(' בריאות א2'!$BN$28+' בריאות א2'!$BU$28))</f>
        <v>0</v>
      </c>
      <c r="AO22" s="90">
        <f>SUM(AP22:AT22)</f>
        <v>0</v>
      </c>
      <c r="AP22" s="76">
        <f>IF((' בריאות א2'!CC26+' בריאות א2'!CJ26+' בריאות א2'!CD26+' בריאות א2'!CK26)=0,0,(' בריאות א2'!CC26+' בריאות א2'!CJ26+' בריאות א2'!CD26+' בריאות א2'!CK26)/(' בריאות א2'!$CB$28+' בריאות א2'!$CI$28))</f>
        <v>0</v>
      </c>
      <c r="AQ22" s="76">
        <f>IF((' בריאות א2'!CE26+' בריאות א2'!CL26)=0,0,(' בריאות א2'!CE26+' בריאות א2'!CL26)/(' בריאות א2'!$CB$28+' בריאות א2'!$CI$28))</f>
        <v>0</v>
      </c>
      <c r="AR22" s="76">
        <f>IF((' בריאות א2'!CF26+' בריאות א2'!CM26)=0,0,(' בריאות א2'!CF26+' בריאות א2'!CM26)/(' בריאות א2'!$CB$28+' בריאות א2'!$CI$28))</f>
        <v>0</v>
      </c>
      <c r="AS22" s="76">
        <f>IF((' בריאות א2'!CG26+' בריאות א2'!CN26)=0,0,(' בריאות א2'!CG26+' בריאות א2'!CN26)/(' בריאות א2'!$CB$28+' בריאות א2'!$CI$28))</f>
        <v>0</v>
      </c>
      <c r="AT22" s="76">
        <f>IF((' בריאות א2'!CH26+' בריאות א2'!CO26)=0,0,(' בריאות א2'!CH26+' בריאות א2'!CO26)/(' בריאות א2'!$CB$28+' בריאות א2'!$CI$28))</f>
        <v>0</v>
      </c>
      <c r="AU22" s="90">
        <f>SUM(AV22:AZ22)</f>
        <v>0</v>
      </c>
      <c r="AV22" s="76">
        <f>IF((' בריאות א2'!CQ26+' בריאות א2'!CX26+' בריאות א2'!CR26+' בריאות א2'!CY26)=0,0,(' בריאות א2'!CQ26+' בריאות א2'!CX26+' בריאות א2'!CR26+' בריאות א2'!CY26)/(' בריאות א2'!$CP$28+' בריאות א2'!$CW$28))</f>
        <v>0</v>
      </c>
      <c r="AW22" s="76">
        <f>IF((' בריאות א2'!CS26+' בריאות א2'!CZ26)=0,0,(' בריאות א2'!CS26+' בריאות א2'!CZ26)/(' בריאות א2'!$CP$28+' בריאות א2'!$CW$28))</f>
        <v>0</v>
      </c>
      <c r="AX22" s="76">
        <f>IF((' בריאות א2'!CT26+' בריאות א2'!DA26)=0,0,(' בריאות א2'!CT26+' בריאות א2'!DA26)/(' בריאות א2'!$CP$28+' בריאות א2'!$CW$28))</f>
        <v>0</v>
      </c>
      <c r="AY22" s="76">
        <f>IF((' בריאות א2'!CU26+' בריאות א2'!DB26)=0,0,(' בריאות א2'!CU26+' בריאות א2'!DB26)/(' בריאות א2'!$CP$28+' בריאות א2'!$CW$28))</f>
        <v>0</v>
      </c>
      <c r="AZ22" s="76">
        <f>IF((' בריאות א2'!CV26+' בריאות א2'!DC26)=0,0,(' בריאות א2'!CV26+' בריאות א2'!DC26)/(' בריאות א2'!$CP$28+' בריאות א2'!$CW$28))</f>
        <v>0</v>
      </c>
      <c r="BA22" s="90">
        <f>SUM(BB22:BF22)</f>
        <v>0</v>
      </c>
      <c r="BB22" s="76">
        <f>IF((' בריאות א2'!DE26+' בריאות א2'!DL26+' בריאות א2'!DF26+' בריאות א2'!DM26)=0,0,(' בריאות א2'!DE26+' בריאות א2'!DL26+' בריאות א2'!DF26+' בריאות א2'!DM26)/(' בריאות א2'!$DD$28+' בריאות א2'!$DK$28))</f>
        <v>0</v>
      </c>
      <c r="BC22" s="76">
        <f>IF((' בריאות א2'!DG26+' בריאות א2'!DN26)=0,0,(' בריאות א2'!DG26+' בריאות א2'!DN26)/(' בריאות א2'!$DD$28+' בריאות א2'!$DK$28))</f>
        <v>0</v>
      </c>
      <c r="BD22" s="76">
        <f>IF((' בריאות א2'!DH26+' בריאות א2'!DO26)=0,0,(' בריאות א2'!DH26+' בריאות א2'!DO26)/(' בריאות א2'!$DD$28+' בריאות א2'!$DK$28))</f>
        <v>0</v>
      </c>
      <c r="BE22" s="76">
        <f>IF((' בריאות א2'!DI26+' בריאות א2'!DP26)=0,0,(' בריאות א2'!DI26+' בריאות א2'!DP26)/(' בריאות א2'!$DD$28+' בריאות א2'!$DK$28))</f>
        <v>0</v>
      </c>
      <c r="BF22" s="78">
        <f>IF((' בריאות א2'!DJ26+' בריאות א2'!DQ26)=0,0,(' בריאות א2'!DJ26+' בריאות א2'!DQ26)/(' בריאות א2'!$DD$28+' בריאות א2'!$DK$28))</f>
        <v>0</v>
      </c>
      <c r="BG22" s="262"/>
      <c r="BH22" s="262"/>
      <c r="BI22" s="262"/>
      <c r="BJ22" s="262"/>
      <c r="BK22" s="262"/>
    </row>
    <row r="23" spans="1:63" x14ac:dyDescent="0.2">
      <c r="A23" s="191">
        <v>4</v>
      </c>
      <c r="B23" s="192" t="s">
        <v>92</v>
      </c>
      <c r="C23" s="257"/>
      <c r="D23" s="258"/>
      <c r="E23" s="95">
        <f>SUM(F23:J23)</f>
        <v>0</v>
      </c>
      <c r="F23" s="91">
        <f>IF(' בריאות א2'!D27+' בריאות א2'!K27+' בריאות א2'!E27+' בריאות א2'!L27=0,0,(' בריאות א2'!D27+' בריאות א2'!K27+' בריאות א2'!E27+' בריאות א2'!L27)/(' בריאות א2'!$C$28+' בריאות א2'!$J$28))</f>
        <v>0</v>
      </c>
      <c r="G23" s="91">
        <f>IF(' בריאות א2'!F27+' בריאות א2'!M27=0,0,(' בריאות א2'!F27+' בריאות א2'!M27)/(' בריאות א2'!$C$28+' בריאות א2'!$J$28))</f>
        <v>0</v>
      </c>
      <c r="H23" s="91">
        <f>IF(' בריאות א2'!G27+' בריאות א2'!N27=0,0,(' בריאות א2'!G27+' בריאות א2'!N27)/(' בריאות א2'!$C$28+' בריאות א2'!$J$28))</f>
        <v>0</v>
      </c>
      <c r="I23" s="91">
        <f>IF(' בריאות א2'!H27+' בריאות א2'!O27=0,0,(' בריאות א2'!H27+' בריאות א2'!O27)/(' בריאות א2'!$C$28+' בריאות א2'!$J$28))</f>
        <v>0</v>
      </c>
      <c r="J23" s="94">
        <f>IF(' בריאות א2'!I27+' בריאות א2'!P27=0,0,(' בריאות א2'!I27+' בריאות א2'!P27)/(' בריאות א2'!$C$28+' בריאות א2'!$J$28))</f>
        <v>0</v>
      </c>
      <c r="K23" s="95">
        <f>SUM(L23:P23)</f>
        <v>0</v>
      </c>
      <c r="L23" s="91">
        <f>IF(' בריאות א2'!R27+' בריאות א2'!Y27+' בריאות א2'!S27+' בריאות א2'!Z27=0,0,(' בריאות א2'!R27+' בריאות א2'!Y27+' בריאות א2'!S27+' בריאות א2'!Z27)/(' בריאות א2'!$Q$28+' בריאות א2'!$X$28))</f>
        <v>0</v>
      </c>
      <c r="M23" s="91">
        <f>IF(' בריאות א2'!T27+' בריאות א2'!AA27=0,0,(' בריאות א2'!T27+' בריאות א2'!AA27)/(' בריאות א2'!$Q$28+' בריאות א2'!$X$28))</f>
        <v>0</v>
      </c>
      <c r="N23" s="91">
        <f>IF(' בריאות א2'!U27+' בריאות א2'!AB27=0,0,(' בריאות א2'!U27+' בריאות א2'!AB27)/(' בריאות א2'!$Q$28+' בריאות א2'!$X$28))</f>
        <v>0</v>
      </c>
      <c r="O23" s="91">
        <f>IF(' בריאות א2'!V27+' בריאות א2'!AC27=0,0,(' בריאות א2'!V27+' בריאות א2'!AC27)/(' בריאות א2'!$Q$28+' בריאות א2'!$X$28))</f>
        <v>0</v>
      </c>
      <c r="P23" s="94">
        <f>IF(' בריאות א2'!W27+' בריאות א2'!AD27=0,0,(' בריאות א2'!W27+' בריאות א2'!AD27)/(' בריאות א2'!$Q$28+' בריאות א2'!$X$28))</f>
        <v>0</v>
      </c>
      <c r="Q23" s="95">
        <f>SUM(R23:V23)</f>
        <v>0</v>
      </c>
      <c r="R23" s="91">
        <f>IF(' בריאות א2'!AF27+' בריאות א2'!AM27+' בריאות א2'!AG27+' בריאות א2'!AN27=0,0,(' בריאות א2'!AF27+' בריאות א2'!AM27+' בריאות א2'!AG27+' בריאות א2'!AN27)/(' בריאות א2'!$AE$28+' בריאות א2'!$AL$28))</f>
        <v>0</v>
      </c>
      <c r="S23" s="91">
        <f>IF(' בריאות א2'!AH27+' בריאות א2'!AO27=0,0,(' בריאות א2'!AH27+' בריאות א2'!AO27)/(' בריאות א2'!$AE$28+' בריאות א2'!$AL$28))</f>
        <v>0</v>
      </c>
      <c r="T23" s="91">
        <f>IF(' בריאות א2'!AI27+' בריאות א2'!AP27=0,0,(' בריאות א2'!AI27+' בריאות א2'!AP27)/(' בריאות א2'!$AE$28+' בריאות א2'!$AL$28))</f>
        <v>0</v>
      </c>
      <c r="U23" s="91">
        <f>IF(' בריאות א2'!AJ27+' בריאות א2'!AQ27=0,0,(' בריאות א2'!AJ27+' בריאות א2'!AQ27)/(' בריאות א2'!$AE$28+' בריאות א2'!$AL$28))</f>
        <v>0</v>
      </c>
      <c r="V23" s="92">
        <f>IF(' בריאות א2'!AK27+' בריאות א2'!AR27=0,0,(' בריאות א2'!AK27+' בריאות א2'!AR27)/(' בריאות א2'!$AE$28+' בריאות א2'!$AL$28))</f>
        <v>0</v>
      </c>
      <c r="W23" s="95">
        <f>SUM(X23:AB23)</f>
        <v>0</v>
      </c>
      <c r="X23" s="76">
        <f>IF((' בריאות א2'!AT27+' בריאות א2'!BA27+' בריאות א2'!AU27+' בריאות א2'!BB27)=0,0,(' בריאות א2'!AT27+' בריאות א2'!BA27+' בריאות א2'!AU27+' בריאות א2'!BB27)/(' בריאות א2'!$AZ$28+' בריאות א2'!$AS$28))</f>
        <v>0</v>
      </c>
      <c r="Y23" s="76">
        <f>IF((' בריאות א2'!AV27+' בריאות א2'!BC27)=0,0,(' בריאות א2'!AV27+' בריאות א2'!BC27)/(' בריאות א2'!$AZ$28+' בריאות א2'!$AS$28))</f>
        <v>0</v>
      </c>
      <c r="Z23" s="76">
        <f>IF((' בריאות א2'!AW27+' בריאות א2'!BD27)=0,0,(' בריאות א2'!AW27+' בריאות א2'!BD27)/(' בריאות א2'!$AZ$28+' בריאות א2'!$AS$28))</f>
        <v>0</v>
      </c>
      <c r="AA23" s="76">
        <f>IF((' בריאות א2'!AX27+' בריאות א2'!BE27)=0,0,(' בריאות א2'!AX27+' בריאות א2'!BE27)/(' בריאות א2'!$AZ$28+' בריאות א2'!$AS$28))</f>
        <v>0</v>
      </c>
      <c r="AB23" s="76">
        <f>IF((' בריאות א2'!AY27+' בריאות א2'!BF27)=0,0,(' בריאות א2'!AY27+' בריאות א2'!BF27)/(' בריאות א2'!$AZ$28+' בריאות א2'!$AS$28))</f>
        <v>0</v>
      </c>
      <c r="AC23" s="95">
        <f>SUM(AD23:AH23)</f>
        <v>0</v>
      </c>
      <c r="AD23" s="76">
        <f>IF(' בריאות א2'!BH27+' בריאות א2'!BI27=0,0,(' בריאות א2'!BH27+' בריאות א2'!BI27)/' בריאות א2'!$BG$28)</f>
        <v>0</v>
      </c>
      <c r="AE23" s="76">
        <f>IF(' בריאות א2'!BJ27=0,0,' בריאות א2'!BJ27/' בריאות א2'!$BG$28)</f>
        <v>0</v>
      </c>
      <c r="AF23" s="76">
        <f>IF(' בריאות א2'!BK27=0,0,' בריאות א2'!BK27/' בריאות א2'!$BG$28)</f>
        <v>0</v>
      </c>
      <c r="AG23" s="76">
        <f>IF(' בריאות א2'!BL27=0,0,' בריאות א2'!BL27/' בריאות א2'!$BG$28)</f>
        <v>0</v>
      </c>
      <c r="AH23" s="78">
        <f>IF(' בריאות א2'!BM27=0,0,' בריאות א2'!BM27/' בריאות א2'!$BG$28)</f>
        <v>0</v>
      </c>
      <c r="AI23" s="95">
        <f>SUM(AJ23:AN23)</f>
        <v>0</v>
      </c>
      <c r="AJ23" s="76">
        <f>IF((' בריאות א2'!BO27+' בריאות א2'!BV27+' בריאות א2'!BP27+' בריאות א2'!BW27)=0,0,(' בריאות א2'!BO27+' בריאות א2'!BV27+' בריאות א2'!BP27+' בריאות א2'!BW27)/(' בריאות א2'!$BN$28+' בריאות א2'!$BU$28))</f>
        <v>0</v>
      </c>
      <c r="AK23" s="76">
        <f>IF((' בריאות א2'!BQ27+' בריאות א2'!BX27)=0,0,(' בריאות א2'!BQ27+' בריאות א2'!BX27)/(' בריאות א2'!$BN$28+' בריאות א2'!$BU$28))</f>
        <v>0</v>
      </c>
      <c r="AL23" s="76">
        <f>IF((' בריאות א2'!BR27+' בריאות א2'!BY27)=0,0,(' בריאות א2'!BR27+' בריאות א2'!BY27)/(' בריאות א2'!$BN$28+' בריאות א2'!$BU$28))</f>
        <v>0</v>
      </c>
      <c r="AM23" s="76">
        <f>IF((' בריאות א2'!BS27+' בריאות א2'!BZ27)=0,0,(' בריאות א2'!BS27+' בריאות א2'!BZ27)/(' בריאות א2'!$BN$28+' בריאות א2'!$BU$28))</f>
        <v>0</v>
      </c>
      <c r="AN23" s="76">
        <f>IF((' בריאות א2'!BT27+' בריאות א2'!CA27)=0,0,(' בריאות א2'!BT27+' בריאות א2'!CA27)/(' בריאות א2'!$BN$28+' בריאות א2'!$BU$28))</f>
        <v>0</v>
      </c>
      <c r="AO23" s="95">
        <f>SUM(AP23:AT23)</f>
        <v>0</v>
      </c>
      <c r="AP23" s="76">
        <f>IF((' בריאות א2'!CC27+' בריאות א2'!CJ27+' בריאות א2'!CD27+' בריאות א2'!CK27)=0,0,(' בריאות א2'!CC27+' בריאות א2'!CJ27+' בריאות א2'!CD27+' בריאות א2'!CK27)/(' בריאות א2'!$CB$28+' בריאות א2'!$CI$28))</f>
        <v>0</v>
      </c>
      <c r="AQ23" s="76">
        <f>IF((' בריאות א2'!CE27+' בריאות א2'!CL27)=0,0,(' בריאות א2'!CE27+' בריאות א2'!CL27)/(' בריאות א2'!$CB$28+' בריאות א2'!$CI$28))</f>
        <v>0</v>
      </c>
      <c r="AR23" s="76">
        <f>IF((' בריאות א2'!CF27+' בריאות א2'!CM27)=0,0,(' בריאות א2'!CF27+' בריאות א2'!CM27)/(' בריאות א2'!$CB$28+' בריאות א2'!$CI$28))</f>
        <v>0</v>
      </c>
      <c r="AS23" s="76">
        <f>IF((' בריאות א2'!CG27+' בריאות א2'!CN27)=0,0,(' בריאות א2'!CG27+' בריאות א2'!CN27)/(' בריאות א2'!$CB$28+' בריאות א2'!$CI$28))</f>
        <v>0</v>
      </c>
      <c r="AT23" s="76">
        <f>IF((' בריאות א2'!CH27+' בריאות א2'!CO27)=0,0,(' בריאות א2'!CH27+' בריאות א2'!CO27)/(' בריאות א2'!$CB$28+' בריאות א2'!$CI$28))</f>
        <v>0</v>
      </c>
      <c r="AU23" s="95">
        <f>SUM(AV23:AZ23)</f>
        <v>0</v>
      </c>
      <c r="AV23" s="76">
        <f>IF((' בריאות א2'!CQ27+' בריאות א2'!CX27+' בריאות א2'!CR27+' בריאות א2'!CY27)=0,0,(' בריאות א2'!CQ27+' בריאות א2'!CX27+' בריאות א2'!CR27+' בריאות א2'!CY27)/(' בריאות א2'!$CP$28+' בריאות א2'!$CW$28))</f>
        <v>0</v>
      </c>
      <c r="AW23" s="76">
        <f>IF((' בריאות א2'!CS27+' בריאות א2'!CZ27)=0,0,(' בריאות א2'!CS27+' בריאות א2'!CZ27)/(' בריאות א2'!$CP$28+' בריאות א2'!$CW$28))</f>
        <v>0</v>
      </c>
      <c r="AX23" s="76">
        <f>IF((' בריאות א2'!CT27+' בריאות א2'!DA27)=0,0,(' בריאות א2'!CT27+' בריאות א2'!DA27)/(' בריאות א2'!$CP$28+' בריאות א2'!$CW$28))</f>
        <v>0</v>
      </c>
      <c r="AY23" s="76">
        <f>IF((' בריאות א2'!CU27+' בריאות א2'!DB27)=0,0,(' בריאות א2'!CU27+' בריאות א2'!DB27)/(' בריאות א2'!$CP$28+' בריאות א2'!$CW$28))</f>
        <v>0</v>
      </c>
      <c r="AZ23" s="76">
        <f>IF((' בריאות א2'!CV27+' בריאות א2'!DC27)=0,0,(' בריאות א2'!CV27+' בריאות א2'!DC27)/(' בריאות א2'!$CP$28+' בריאות א2'!$CW$28))</f>
        <v>0</v>
      </c>
      <c r="BA23" s="95">
        <f>SUM(BB23:BF23)</f>
        <v>0</v>
      </c>
      <c r="BB23" s="76">
        <f>IF((' בריאות א2'!DE27+' בריאות א2'!DL27+' בריאות א2'!DF27+' בריאות א2'!DM27)=0,0,(' בריאות א2'!DE27+' בריאות א2'!DL27+' בריאות א2'!DF27+' בריאות א2'!DM27)/(' בריאות א2'!$DD$28+' בריאות א2'!$DK$28))</f>
        <v>0</v>
      </c>
      <c r="BC23" s="76">
        <f>IF((' בריאות א2'!DG27+' בריאות א2'!DN27)=0,0,(' בריאות א2'!DG27+' בריאות א2'!DN27)/(' בריאות א2'!$DD$28+' בריאות א2'!$DK$28))</f>
        <v>0</v>
      </c>
      <c r="BD23" s="76">
        <f>IF((' בריאות א2'!DH27+' בריאות א2'!DO27)=0,0,(' בריאות א2'!DH27+' בריאות א2'!DO27)/(' בריאות א2'!$DD$28+' בריאות א2'!$DK$28))</f>
        <v>0</v>
      </c>
      <c r="BE23" s="76">
        <f>IF((' בריאות א2'!DI27+' בריאות א2'!DP27)=0,0,(' בריאות א2'!DI27+' בריאות א2'!DP27)/(' בריאות א2'!$DD$28+' בריאות א2'!$DK$28))</f>
        <v>0</v>
      </c>
      <c r="BF23" s="78">
        <f>IF((' בריאות א2'!DJ27+' בריאות א2'!DQ27)=0,0,(' בריאות א2'!DJ27+' בריאות א2'!DQ27)/(' בריאות א2'!$DD$28+' בריאות א2'!$DK$28))</f>
        <v>0</v>
      </c>
      <c r="BG23" s="262"/>
      <c r="BH23" s="262"/>
      <c r="BI23" s="262"/>
      <c r="BJ23" s="262"/>
      <c r="BK23" s="262"/>
    </row>
    <row r="24" spans="1:63" x14ac:dyDescent="0.2">
      <c r="A24" s="196">
        <v>5</v>
      </c>
      <c r="B24" s="197" t="s">
        <v>93</v>
      </c>
      <c r="C24" s="270"/>
      <c r="D24" s="271"/>
      <c r="E24" s="97">
        <f>SUM(E20:E23)</f>
        <v>0</v>
      </c>
      <c r="F24" s="100">
        <f t="shared" ref="F24:BF24" si="3">SUM(F20:F23)</f>
        <v>0</v>
      </c>
      <c r="G24" s="100">
        <f t="shared" si="3"/>
        <v>0</v>
      </c>
      <c r="H24" s="100">
        <f t="shared" si="3"/>
        <v>0</v>
      </c>
      <c r="I24" s="100">
        <f t="shared" si="3"/>
        <v>0</v>
      </c>
      <c r="J24" s="99">
        <f t="shared" si="3"/>
        <v>0</v>
      </c>
      <c r="K24" s="97">
        <f>SUM(K20:K23)</f>
        <v>0</v>
      </c>
      <c r="L24" s="100">
        <f>SUM(L20:L23)</f>
        <v>0</v>
      </c>
      <c r="M24" s="100">
        <f t="shared" si="3"/>
        <v>0</v>
      </c>
      <c r="N24" s="100">
        <f t="shared" si="3"/>
        <v>0</v>
      </c>
      <c r="O24" s="100">
        <f t="shared" si="3"/>
        <v>0</v>
      </c>
      <c r="P24" s="99">
        <f t="shared" si="3"/>
        <v>0</v>
      </c>
      <c r="Q24" s="97">
        <f>SUM(Q20:Q23)</f>
        <v>0</v>
      </c>
      <c r="R24" s="100">
        <f>SUM(R20:R23)</f>
        <v>0</v>
      </c>
      <c r="S24" s="100">
        <f t="shared" si="3"/>
        <v>0</v>
      </c>
      <c r="T24" s="100">
        <f t="shared" si="3"/>
        <v>0</v>
      </c>
      <c r="U24" s="100">
        <f t="shared" si="3"/>
        <v>0</v>
      </c>
      <c r="V24" s="99">
        <f t="shared" si="3"/>
        <v>0</v>
      </c>
      <c r="W24" s="97">
        <f>SUM(W20:W23)</f>
        <v>0</v>
      </c>
      <c r="X24" s="100">
        <f>SUM(X20:X23)</f>
        <v>0</v>
      </c>
      <c r="Y24" s="100">
        <f t="shared" si="3"/>
        <v>0</v>
      </c>
      <c r="Z24" s="100">
        <f t="shared" si="3"/>
        <v>0</v>
      </c>
      <c r="AA24" s="100">
        <f t="shared" si="3"/>
        <v>0</v>
      </c>
      <c r="AB24" s="99">
        <f t="shared" si="3"/>
        <v>0</v>
      </c>
      <c r="AC24" s="97">
        <f>SUM(AC20:AC23)</f>
        <v>0</v>
      </c>
      <c r="AD24" s="100">
        <f>SUM(AD20:AD23)</f>
        <v>0</v>
      </c>
      <c r="AE24" s="100">
        <f t="shared" si="3"/>
        <v>0</v>
      </c>
      <c r="AF24" s="100">
        <f t="shared" si="3"/>
        <v>0</v>
      </c>
      <c r="AG24" s="100">
        <f t="shared" si="3"/>
        <v>0</v>
      </c>
      <c r="AH24" s="99">
        <f t="shared" si="3"/>
        <v>0</v>
      </c>
      <c r="AI24" s="97">
        <f>SUM(AI20:AI23)</f>
        <v>0</v>
      </c>
      <c r="AJ24" s="100">
        <f>SUM(AJ20:AJ23)</f>
        <v>0</v>
      </c>
      <c r="AK24" s="100">
        <f t="shared" si="3"/>
        <v>0</v>
      </c>
      <c r="AL24" s="100">
        <f t="shared" si="3"/>
        <v>0</v>
      </c>
      <c r="AM24" s="100">
        <f t="shared" si="3"/>
        <v>0</v>
      </c>
      <c r="AN24" s="99">
        <f t="shared" si="3"/>
        <v>0</v>
      </c>
      <c r="AO24" s="97">
        <f>SUM(AO20:AO23)</f>
        <v>0</v>
      </c>
      <c r="AP24" s="100">
        <f>SUM(AP20:AP23)</f>
        <v>0</v>
      </c>
      <c r="AQ24" s="100">
        <f t="shared" si="3"/>
        <v>0</v>
      </c>
      <c r="AR24" s="100">
        <f t="shared" si="3"/>
        <v>0</v>
      </c>
      <c r="AS24" s="100">
        <f t="shared" si="3"/>
        <v>0</v>
      </c>
      <c r="AT24" s="99">
        <f t="shared" si="3"/>
        <v>0</v>
      </c>
      <c r="AU24" s="97">
        <f>SUM(AU20:AU23)</f>
        <v>0</v>
      </c>
      <c r="AV24" s="100">
        <f>SUM(AV20:AV23)</f>
        <v>0</v>
      </c>
      <c r="AW24" s="100">
        <f t="shared" si="3"/>
        <v>0</v>
      </c>
      <c r="AX24" s="100">
        <f t="shared" si="3"/>
        <v>0</v>
      </c>
      <c r="AY24" s="100">
        <f t="shared" si="3"/>
        <v>0</v>
      </c>
      <c r="AZ24" s="99">
        <f t="shared" si="3"/>
        <v>0</v>
      </c>
      <c r="BA24" s="97">
        <f>SUM(BA20:BA23)</f>
        <v>0</v>
      </c>
      <c r="BB24" s="100">
        <f>SUM(BB20:BB23)</f>
        <v>0</v>
      </c>
      <c r="BC24" s="100">
        <f t="shared" si="3"/>
        <v>0</v>
      </c>
      <c r="BD24" s="100">
        <f t="shared" si="3"/>
        <v>0</v>
      </c>
      <c r="BE24" s="100">
        <f t="shared" si="3"/>
        <v>0</v>
      </c>
      <c r="BF24" s="99">
        <f t="shared" si="3"/>
        <v>0</v>
      </c>
      <c r="BG24" s="262"/>
      <c r="BH24" s="262"/>
      <c r="BI24" s="262"/>
      <c r="BJ24" s="262"/>
      <c r="BK24" s="262"/>
    </row>
    <row r="25" spans="1:63" x14ac:dyDescent="0.2">
      <c r="A25" s="247"/>
      <c r="B25" s="412"/>
      <c r="C25" s="412"/>
      <c r="D25" s="412"/>
      <c r="E25" s="248"/>
      <c r="F25" s="248"/>
      <c r="G25" s="248"/>
      <c r="H25" s="248"/>
      <c r="I25" s="248"/>
      <c r="J25" s="248"/>
    </row>
    <row r="26" spans="1:63" x14ac:dyDescent="0.2">
      <c r="A26" s="248"/>
      <c r="B26" s="334" t="s">
        <v>453</v>
      </c>
      <c r="C26" s="334"/>
      <c r="D26" s="334"/>
      <c r="E26" s="262"/>
      <c r="F26" s="262"/>
      <c r="G26" s="262"/>
      <c r="H26" s="262"/>
      <c r="I26" s="262"/>
      <c r="J26" s="262"/>
    </row>
    <row r="27" spans="1:63" x14ac:dyDescent="0.2">
      <c r="A27" s="247"/>
      <c r="B27" s="412"/>
      <c r="C27" s="412"/>
      <c r="D27" s="412"/>
      <c r="E27" s="248"/>
      <c r="F27" s="248"/>
      <c r="G27" s="248"/>
      <c r="H27" s="248"/>
      <c r="I27" s="248"/>
      <c r="J27" s="248"/>
    </row>
    <row r="28" spans="1:63" x14ac:dyDescent="0.2">
      <c r="A28" s="262"/>
      <c r="B28" s="411"/>
      <c r="C28" s="414"/>
      <c r="D28" s="414"/>
      <c r="E28" s="272"/>
      <c r="F28" s="272"/>
      <c r="G28" s="272"/>
      <c r="H28" s="272"/>
      <c r="I28" s="272"/>
      <c r="J28" s="272"/>
    </row>
    <row r="29" spans="1:63" x14ac:dyDescent="0.2">
      <c r="A29" s="262"/>
      <c r="B29" s="411"/>
      <c r="C29" s="411"/>
      <c r="D29" s="411"/>
      <c r="E29" s="274"/>
      <c r="F29" s="274"/>
      <c r="G29" s="274"/>
      <c r="H29" s="274"/>
      <c r="I29" s="274"/>
      <c r="J29" s="274"/>
    </row>
    <row r="30" spans="1:63" x14ac:dyDescent="0.2">
      <c r="A30" s="262"/>
      <c r="B30" s="411"/>
      <c r="C30" s="411"/>
      <c r="D30" s="411"/>
      <c r="E30" s="274"/>
      <c r="F30" s="274"/>
      <c r="G30" s="274"/>
      <c r="H30" s="274"/>
      <c r="I30" s="274"/>
      <c r="J30" s="274"/>
    </row>
    <row r="31" spans="1:63" x14ac:dyDescent="0.2">
      <c r="A31" s="263"/>
      <c r="B31" s="412"/>
      <c r="C31" s="412"/>
      <c r="D31" s="412"/>
      <c r="E31" s="248"/>
      <c r="F31" s="248"/>
      <c r="G31" s="248"/>
      <c r="H31" s="248"/>
      <c r="I31" s="248"/>
      <c r="J31" s="248"/>
    </row>
    <row r="32" spans="1:63" x14ac:dyDescent="0.2">
      <c r="A32" s="262"/>
      <c r="B32" s="412"/>
      <c r="C32" s="412"/>
      <c r="D32" s="412"/>
      <c r="E32" s="248"/>
      <c r="F32" s="248"/>
      <c r="G32" s="248"/>
      <c r="H32" s="248"/>
      <c r="I32" s="248"/>
      <c r="J32" s="248"/>
    </row>
    <row r="33" spans="1:10" x14ac:dyDescent="0.2">
      <c r="A33" s="262"/>
      <c r="B33" s="412"/>
      <c r="C33" s="412"/>
      <c r="D33" s="412"/>
      <c r="E33" s="248"/>
      <c r="F33" s="248"/>
      <c r="G33" s="248"/>
      <c r="H33" s="248"/>
      <c r="I33" s="248"/>
      <c r="J33" s="248"/>
    </row>
    <row r="34" spans="1:10" x14ac:dyDescent="0.2">
      <c r="A34" s="263"/>
      <c r="B34" s="412"/>
      <c r="C34" s="412"/>
      <c r="D34" s="412"/>
      <c r="E34" s="248"/>
      <c r="F34" s="248"/>
      <c r="G34" s="248"/>
      <c r="H34" s="248"/>
      <c r="I34" s="248"/>
      <c r="J34" s="248"/>
    </row>
    <row r="35" spans="1:10" x14ac:dyDescent="0.2">
      <c r="A35" s="262"/>
      <c r="B35" s="412"/>
      <c r="C35" s="412"/>
      <c r="D35" s="412"/>
      <c r="E35" s="248"/>
      <c r="F35" s="248"/>
      <c r="G35" s="248"/>
      <c r="H35" s="248"/>
      <c r="I35" s="248"/>
      <c r="J35" s="248"/>
    </row>
    <row r="36" spans="1:10" x14ac:dyDescent="0.2">
      <c r="A36" s="262"/>
      <c r="B36" s="412"/>
      <c r="C36" s="412"/>
      <c r="D36" s="412"/>
      <c r="E36" s="248"/>
      <c r="F36" s="248"/>
      <c r="G36" s="248"/>
      <c r="H36" s="248"/>
      <c r="I36" s="248"/>
      <c r="J36" s="248"/>
    </row>
    <row r="37" spans="1:10" x14ac:dyDescent="0.2">
      <c r="A37" s="262"/>
      <c r="B37" s="412"/>
      <c r="C37" s="412"/>
      <c r="D37" s="412"/>
      <c r="E37" s="248"/>
      <c r="F37" s="248"/>
      <c r="G37" s="248"/>
      <c r="H37" s="248"/>
      <c r="I37" s="248"/>
      <c r="J37" s="248"/>
    </row>
    <row r="38" spans="1:10" x14ac:dyDescent="0.2">
      <c r="A38" s="262"/>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 customWidth="1"/>
    <col min="2" max="3" width="9.140625" style="1" customWidth="1"/>
    <col min="4" max="4" width="17.7109375" style="1" customWidth="1"/>
    <col min="5" max="6" width="7.7109375" style="1" customWidth="1"/>
    <col min="7" max="7" width="7.28515625" style="1" customWidth="1"/>
    <col min="8" max="12" width="7.7109375" style="1" customWidth="1"/>
    <col min="13" max="13" width="7.140625" style="1" customWidth="1"/>
    <col min="14" max="16" width="7.7109375" style="1" customWidth="1"/>
    <col min="17" max="19" width="7.28515625" style="1" customWidth="1"/>
    <col min="20" max="20" width="7.140625" style="1" customWidth="1"/>
    <col min="21" max="21" width="8.7109375" style="1" customWidth="1"/>
    <col min="22" max="22" width="8.140625" style="1" customWidth="1"/>
    <col min="23" max="23" width="26.5703125" style="1" hidden="1" customWidth="1"/>
    <col min="24" max="24" width="6.28515625" style="1" hidden="1" customWidth="1"/>
    <col min="25" max="25" width="0" style="1" hidden="1" customWidth="1"/>
    <col min="26" max="26" width="9.140625" style="1" customWidth="1"/>
    <col min="27" max="16384" width="9.140625" style="1"/>
  </cols>
  <sheetData>
    <row r="1" spans="1:25" ht="18.75" x14ac:dyDescent="0.3">
      <c r="B1" s="150" t="str">
        <f>הוראות!B29</f>
        <v>נספח ב3 מדדי תביעות בקצבת נכות (א.כ.ע), ריסק מוות וקצבת שארים</v>
      </c>
    </row>
    <row r="2" spans="1:25" ht="20.25" x14ac:dyDescent="0.2">
      <c r="B2" s="174" t="str">
        <f>הוראות!B13</f>
        <v>יהב - קרן השתלמות וחסכון לאחים ואחיות בע"מ</v>
      </c>
    </row>
    <row r="3" spans="1:25" ht="12.75" customHeight="1" x14ac:dyDescent="0.3">
      <c r="A3" s="253"/>
      <c r="B3" s="173" t="str">
        <f>CONCATENATE(הוראות!Z13,הוראות!F13)</f>
        <v>הנתונים ביחידות בודדות לשנת 2022</v>
      </c>
      <c r="C3" s="253"/>
      <c r="D3" s="253"/>
      <c r="E3" s="253"/>
      <c r="F3" s="253"/>
      <c r="G3" s="253"/>
      <c r="H3" s="253"/>
      <c r="I3" s="253"/>
      <c r="J3" s="253"/>
      <c r="K3" s="253"/>
      <c r="L3" s="253"/>
      <c r="M3" s="253"/>
      <c r="N3" s="253"/>
      <c r="O3" s="253"/>
      <c r="P3" s="253"/>
      <c r="Q3" s="253"/>
      <c r="R3" s="253"/>
      <c r="S3" s="253"/>
    </row>
    <row r="4" spans="1:25" ht="13.5" customHeight="1" x14ac:dyDescent="0.3">
      <c r="A4" s="150"/>
      <c r="B4" s="172" t="s">
        <v>0</v>
      </c>
    </row>
    <row r="7" spans="1:25" x14ac:dyDescent="0.2">
      <c r="A7" s="254"/>
      <c r="B7" s="419" t="s">
        <v>94</v>
      </c>
      <c r="C7" s="405"/>
      <c r="D7" s="405"/>
      <c r="E7" s="416" t="s">
        <v>454</v>
      </c>
      <c r="F7" s="417"/>
      <c r="G7" s="417"/>
      <c r="H7" s="417"/>
      <c r="I7" s="417"/>
      <c r="J7" s="418"/>
      <c r="K7" s="416" t="s">
        <v>455</v>
      </c>
      <c r="L7" s="417"/>
      <c r="M7" s="417"/>
      <c r="N7" s="417"/>
      <c r="O7" s="417"/>
      <c r="P7" s="418"/>
      <c r="Q7" s="416" t="s">
        <v>456</v>
      </c>
      <c r="R7" s="417"/>
      <c r="S7" s="417"/>
      <c r="T7" s="417"/>
      <c r="U7" s="417"/>
      <c r="V7" s="418"/>
    </row>
    <row r="8" spans="1:25" ht="25.5" customHeight="1" x14ac:dyDescent="0.2">
      <c r="A8" s="255"/>
      <c r="B8" s="407"/>
      <c r="C8" s="407"/>
      <c r="D8" s="407"/>
      <c r="E8" s="178" t="s">
        <v>98</v>
      </c>
      <c r="F8" s="45" t="s">
        <v>433</v>
      </c>
      <c r="G8" s="45" t="s">
        <v>20</v>
      </c>
      <c r="H8" s="45" t="s">
        <v>21</v>
      </c>
      <c r="I8" s="45" t="s">
        <v>22</v>
      </c>
      <c r="J8" s="151" t="s">
        <v>23</v>
      </c>
      <c r="K8" s="178" t="s">
        <v>98</v>
      </c>
      <c r="L8" s="45" t="s">
        <v>433</v>
      </c>
      <c r="M8" s="45" t="s">
        <v>20</v>
      </c>
      <c r="N8" s="45" t="s">
        <v>21</v>
      </c>
      <c r="O8" s="45" t="s">
        <v>22</v>
      </c>
      <c r="P8" s="151" t="s">
        <v>23</v>
      </c>
      <c r="Q8" s="178" t="s">
        <v>98</v>
      </c>
      <c r="R8" s="45" t="s">
        <v>433</v>
      </c>
      <c r="S8" s="45" t="s">
        <v>20</v>
      </c>
      <c r="T8" s="45" t="s">
        <v>21</v>
      </c>
      <c r="U8" s="45" t="s">
        <v>22</v>
      </c>
      <c r="V8" s="180" t="s">
        <v>23</v>
      </c>
    </row>
    <row r="9" spans="1:25" x14ac:dyDescent="0.2">
      <c r="A9" s="256"/>
      <c r="B9" s="409"/>
      <c r="C9" s="409"/>
      <c r="D9" s="409"/>
      <c r="E9" s="182" t="s">
        <v>24</v>
      </c>
      <c r="F9" s="183" t="s">
        <v>25</v>
      </c>
      <c r="G9" s="184" t="s">
        <v>26</v>
      </c>
      <c r="H9" s="184" t="s">
        <v>27</v>
      </c>
      <c r="I9" s="184" t="s">
        <v>28</v>
      </c>
      <c r="J9" s="185" t="s">
        <v>29</v>
      </c>
      <c r="K9" s="182" t="s">
        <v>30</v>
      </c>
      <c r="L9" s="183" t="s">
        <v>31</v>
      </c>
      <c r="M9" s="184" t="s">
        <v>32</v>
      </c>
      <c r="N9" s="184" t="s">
        <v>33</v>
      </c>
      <c r="O9" s="184" t="s">
        <v>34</v>
      </c>
      <c r="P9" s="185" t="s">
        <v>35</v>
      </c>
      <c r="Q9" s="182" t="s">
        <v>36</v>
      </c>
      <c r="R9" s="183" t="s">
        <v>37</v>
      </c>
      <c r="S9" s="184" t="s">
        <v>38</v>
      </c>
      <c r="T9" s="184" t="s">
        <v>39</v>
      </c>
      <c r="U9" s="184" t="s">
        <v>40</v>
      </c>
      <c r="V9" s="185" t="s">
        <v>41</v>
      </c>
      <c r="W9" s="1" t="s">
        <v>45</v>
      </c>
      <c r="X9" s="1" t="s">
        <v>46</v>
      </c>
      <c r="Y9" s="1" t="s">
        <v>47</v>
      </c>
    </row>
    <row r="10" spans="1:25" x14ac:dyDescent="0.2">
      <c r="A10" s="256" t="s">
        <v>73</v>
      </c>
      <c r="B10" s="425" t="s">
        <v>74</v>
      </c>
      <c r="C10" s="426"/>
      <c r="D10" s="426"/>
      <c r="E10" s="106"/>
      <c r="F10" s="107"/>
      <c r="G10" s="108"/>
      <c r="H10" s="108"/>
      <c r="I10" s="108"/>
      <c r="J10" s="109"/>
      <c r="K10" s="106"/>
      <c r="L10" s="107"/>
      <c r="M10" s="108"/>
      <c r="N10" s="108"/>
      <c r="O10" s="108"/>
      <c r="P10" s="109"/>
      <c r="Q10" s="106"/>
      <c r="R10" s="107"/>
      <c r="S10" s="108"/>
      <c r="T10" s="108"/>
      <c r="U10" s="108"/>
      <c r="V10" s="110"/>
    </row>
    <row r="11" spans="1:25" x14ac:dyDescent="0.2">
      <c r="A11" s="191">
        <v>3</v>
      </c>
      <c r="B11" s="192" t="s">
        <v>451</v>
      </c>
      <c r="C11" s="257"/>
      <c r="D11" s="258"/>
      <c r="E11" s="75">
        <f>SUM(F11:J11)</f>
        <v>0</v>
      </c>
      <c r="F11" s="76">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76">
        <f>IF((' פנסיוני א3'!F12+' פנסיוני א3'!M12+' פנסיוני א3'!F13+' פנסיוני א3'!M13)=0,0,(' פנסיוני א3'!F12+' פנסיוני א3'!M12+' פנסיוני א3'!F13+' פנסיוני א3'!M13)/(' פנסיוני א3'!$C$17+' פנסיוני א3'!$J$17))</f>
        <v>0</v>
      </c>
      <c r="H11" s="76">
        <f>IF((' פנסיוני א3'!G12+' פנסיוני א3'!N12+' פנסיוני א3'!G13+' פנסיוני א3'!N13)=0,0,(' פנסיוני א3'!G12+' פנסיוני א3'!N12+' פנסיוני א3'!G13+' פנסיוני א3'!N13)/(' פנסיוני א3'!$C$17+' פנסיוני א3'!$J$17))</f>
        <v>0</v>
      </c>
      <c r="I11" s="76">
        <f>IF((' פנסיוני א3'!H12+' פנסיוני א3'!O12+' פנסיוני א3'!H13+' פנסיוני א3'!O13)=0,0,(' פנסיוני א3'!H12+' פנסיוני א3'!O12+' פנסיוני א3'!H13+' פנסיוני א3'!O13)/(' פנסיוני א3'!$C$17+' פנסיוני א3'!$J$17))</f>
        <v>0</v>
      </c>
      <c r="J11" s="76">
        <f>IF((' פנסיוני א3'!I12+' פנסיוני א3'!P12+' פנסיוני א3'!I13+' פנסיוני א3'!P13)=0,0,(' פנסיוני א3'!I12+' פנסיוני א3'!P12+' פנסיוני א3'!I13+' פנסיוני א3'!P13)/(' פנסיוני א3'!$C$17+' פנסיוני א3'!$J$17))</f>
        <v>0</v>
      </c>
      <c r="K11" s="75">
        <f>SUM(L11:P11)</f>
        <v>0</v>
      </c>
      <c r="L11" s="76">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6">
        <f>IF((' פנסיוני א3'!T12+' פנסיוני א3'!AA12+' פנסיוני א3'!T13+' פנסיוני א3'!AA13)=0,0,(' פנסיוני א3'!T12+' פנסיוני א3'!AA12+' פנסיוני א3'!T13+' פנסיוני א3'!AA13)/(' פנסיוני א3'!$Q$17+' פנסיוני א3'!$X$17))</f>
        <v>0</v>
      </c>
      <c r="N11" s="76">
        <f>IF((' פנסיוני א3'!U12+' פנסיוני א3'!AB12+' פנסיוני א3'!U13+' פנסיוני א3'!AB13)=0,0,(' פנסיוני א3'!U12+' פנסיוני א3'!AB12+' פנסיוני א3'!U13+' פנסיוני א3'!AB13)/(' פנסיוני א3'!$Q$17+' פנסיוני א3'!$X$17))</f>
        <v>0</v>
      </c>
      <c r="O11" s="76">
        <f>IF((' פנסיוני א3'!V12+' פנסיוני א3'!AC12+' פנסיוני א3'!V13+' פנסיוני א3'!AC13)=0,0,(' פנסיוני א3'!V12+' פנסיוני א3'!AC12+' פנסיוני א3'!V13+' פנסיוני א3'!AC13)/(' פנסיוני א3'!$Q$17+' פנסיוני א3'!$X$17))</f>
        <v>0</v>
      </c>
      <c r="P11" s="76">
        <f>IF((' פנסיוני א3'!W12+' פנסיוני א3'!AD12+' פנסיוני א3'!W13+' פנסיוני א3'!AD13)=0,0,(' פנסיוני א3'!W12+' פנסיוני א3'!AD12+' פנסיוני א3'!W13+' פנסיוני א3'!AD13)/(' פנסיוני א3'!$Q$17+' פנסיוני א3'!$X$17))</f>
        <v>0</v>
      </c>
      <c r="Q11" s="75">
        <f>SUM(R11:V11)</f>
        <v>0</v>
      </c>
      <c r="R11" s="76">
        <f>IF(' פנסיוני א3'!AF12+' פנסיוני א3'!AG12+' פנסיוני א3'!AF13+' פנסיוני א3'!AG13=0,0,(' פנסיוני א3'!AF12+' פנסיוני א3'!AG12+' פנסיוני א3'!AF13+' פנסיוני א3'!AG13)/' פנסיוני א3'!$AE$17)</f>
        <v>0</v>
      </c>
      <c r="S11" s="76">
        <f>IF(' פנסיוני א3'!AH12+' פנסיוני א3'!AH13=0,0,(' פנסיוני א3'!AH12+' פנסיוני א3'!AH13)/' פנסיוני א3'!$AE$17)</f>
        <v>0</v>
      </c>
      <c r="T11" s="76">
        <f>IF(' פנסיוני א3'!AI12+' פנסיוני א3'!AI13=0,0,(' פנסיוני א3'!AI12+' פנסיוני א3'!AI13)/' פנסיוני א3'!$AE$17)</f>
        <v>0</v>
      </c>
      <c r="U11" s="76">
        <f>IF(' פנסיוני א3'!AJ12+' פנסיוני א3'!AJ13=0,0,(' פנסיוני א3'!AJ12+' פנסיוני א3'!AJ13)/' פנסיוני א3'!$AE$17)</f>
        <v>0</v>
      </c>
      <c r="V11" s="78">
        <f>IF(' פנסיוני א3'!AK12+' פנסיוני א3'!AK13=0,0,(' פנסיוני א3'!AK12+' פנסיוני א3'!AK13)/' פנסיוני א3'!$AE$17)</f>
        <v>0</v>
      </c>
    </row>
    <row r="12" spans="1:25" x14ac:dyDescent="0.2">
      <c r="A12" s="191">
        <v>4</v>
      </c>
      <c r="B12" s="192" t="s">
        <v>80</v>
      </c>
      <c r="C12" s="257"/>
      <c r="D12" s="258"/>
      <c r="E12" s="75">
        <f>SUM(F12:J12)</f>
        <v>0</v>
      </c>
      <c r="F12" s="76">
        <f>IF((' פנסיוני א3'!D14+' פנסיוני א3'!K14+' פנסיוני א3'!E14+' פנסיוני א3'!L14)=0,0,(' פנסיוני א3'!D14+' פנסיוני א3'!K14+' פנסיוני א3'!E14+' פנסיוני א3'!L14)/(' פנסיוני א3'!$C$17+' פנסיוני א3'!$J$17))</f>
        <v>0</v>
      </c>
      <c r="G12" s="76">
        <f>IF((' פנסיוני א3'!F14+' פנסיוני א3'!M14)=0,0,(' פנסיוני א3'!F14+' פנסיוני א3'!M14)/(' פנסיוני א3'!$C$17+' פנסיוני א3'!$J$17))</f>
        <v>0</v>
      </c>
      <c r="H12" s="76">
        <f>IF((' פנסיוני א3'!G14+' פנסיוני א3'!N14)=0,0,(' פנסיוני א3'!G14+' פנסיוני א3'!N14)/(' פנסיוני א3'!$C$17+' פנסיוני א3'!$J$17))</f>
        <v>0</v>
      </c>
      <c r="I12" s="76">
        <f>IF((' פנסיוני א3'!H14+' פנסיוני א3'!O14)=0,0,(' פנסיוני א3'!H14+' פנסיוני א3'!O14)/(' פנסיוני א3'!$C$17+' פנסיוני א3'!$J$17))</f>
        <v>0</v>
      </c>
      <c r="J12" s="76">
        <f>IF((' פנסיוני א3'!I14+' פנסיוני א3'!P14)=0,0,(' פנסיוני א3'!I14+' פנסיוני א3'!P14)/(' פנסיוני א3'!$C$17+' פנסיוני א3'!$J$17))</f>
        <v>0</v>
      </c>
      <c r="K12" s="75">
        <f>SUM(L12:P12)</f>
        <v>0</v>
      </c>
      <c r="L12" s="76">
        <f>IF((' פנסיוני א3'!R14+' פנסיוני א3'!Y14+' פנסיוני א3'!S14+' פנסיוני א3'!Z14)=0,0,(' פנסיוני א3'!R14+' פנסיוני א3'!Y14+' פנסיוני א3'!S14+' פנסיוני א3'!Z14)/(' פנסיוני א3'!$Q$17+' פנסיוני א3'!$X$17))</f>
        <v>0</v>
      </c>
      <c r="M12" s="76">
        <f>IF((' פנסיוני א3'!T14+' פנסיוני א3'!AA14)=0,0,(' פנסיוני א3'!T14+' פנסיוני א3'!AA14)/(' פנסיוני א3'!$Q$17+' פנסיוני א3'!$X$17))</f>
        <v>0</v>
      </c>
      <c r="N12" s="76">
        <f>IF((' פנסיוני א3'!U14+' פנסיוני א3'!AB14)=0,0,(' פנסיוני א3'!U14+' פנסיוני א3'!AB14)/(' פנסיוני א3'!$Q$17+' פנסיוני א3'!$X$17))</f>
        <v>0</v>
      </c>
      <c r="O12" s="76">
        <f>IF((' פנסיוני א3'!V14+' פנסיוני א3'!AC14)=0,0,(' פנסיוני א3'!V14+' פנסיוני א3'!AC14)/(' פנסיוני א3'!$Q$17+' פנסיוני א3'!$X$17))</f>
        <v>0</v>
      </c>
      <c r="P12" s="76">
        <f>IF((' פנסיוני א3'!W14+' פנסיוני א3'!AD14)=0,0,(' פנסיוני א3'!W14+' פנסיוני א3'!AD14)/(' פנסיוני א3'!$Q$17+' פנסיוני א3'!$X$17))</f>
        <v>0</v>
      </c>
      <c r="Q12" s="75">
        <f>SUM(R12:V12)</f>
        <v>0</v>
      </c>
      <c r="R12" s="76">
        <f>IF(' פנסיוני א3'!AF14+' פנסיוני א3'!AG14=0,0,(' פנסיוני א3'!AF14+' פנסיוני א3'!AG14)/' פנסיוני א3'!$AE$17)</f>
        <v>0</v>
      </c>
      <c r="S12" s="76">
        <f>IF(' פנסיוני א3'!AH14=0,0,' פנסיוני א3'!AH14/' פנסיוני א3'!$AE$17)</f>
        <v>0</v>
      </c>
      <c r="T12" s="76">
        <f>IF(' פנסיוני א3'!AI14=0,0,' פנסיוני א3'!AI14/' פנסיוני א3'!$AE$17)</f>
        <v>0</v>
      </c>
      <c r="U12" s="76">
        <f>IF(' פנסיוני א3'!AJ14=0,0,' פנסיוני א3'!AJ14/' פנסיוני א3'!$AE$17)</f>
        <v>0</v>
      </c>
      <c r="V12" s="78">
        <f>IF(' פנסיוני א3'!AK14=0,0,' פנסיוני א3'!AK14/' פנסיוני א3'!$AE$17)</f>
        <v>0</v>
      </c>
    </row>
    <row r="13" spans="1:25" x14ac:dyDescent="0.2">
      <c r="A13" s="191">
        <v>5</v>
      </c>
      <c r="B13" s="193" t="s">
        <v>81</v>
      </c>
      <c r="C13" s="259"/>
      <c r="D13" s="259"/>
      <c r="E13" s="75">
        <f>SUM(F13:J13)</f>
        <v>0</v>
      </c>
      <c r="F13" s="76">
        <f>IF((' פנסיוני א3'!D15+' פנסיוני א3'!K15+' פנסיוני א3'!E15+' פנסיוני א3'!L15)=0,0,(' פנסיוני א3'!D15+' פנסיוני א3'!K15+' פנסיוני א3'!E15+' פנסיוני א3'!L15)/(' פנסיוני א3'!$C$17+' פנסיוני א3'!$J$17))</f>
        <v>0</v>
      </c>
      <c r="G13" s="76">
        <f>IF((' פנסיוני א3'!F15+' פנסיוני א3'!M15)=0,0,(' פנסיוני א3'!F15+' פנסיוני א3'!M15)/(' פנסיוני א3'!$C$17+' פנסיוני א3'!$J$17))</f>
        <v>0</v>
      </c>
      <c r="H13" s="76">
        <f>IF((' פנסיוני א3'!G15+' פנסיוני א3'!N15)=0,0,(' פנסיוני א3'!G15+' פנסיוני א3'!N15)/(' פנסיוני א3'!$C$17+' פנסיוני א3'!$J$17))</f>
        <v>0</v>
      </c>
      <c r="I13" s="76">
        <f>IF((' פנסיוני א3'!H15+' פנסיוני א3'!O15)=0,0,(' פנסיוני א3'!H15+' פנסיוני א3'!O15)/(' פנסיוני א3'!$C$17+' פנסיוני א3'!$J$17))</f>
        <v>0</v>
      </c>
      <c r="J13" s="76">
        <f>IF((' פנסיוני א3'!I15+' פנסיוני א3'!P15)=0,0,(' פנסיוני א3'!I15+' פנסיוני א3'!P15)/(' פנסיוני א3'!$C$17+' פנסיוני א3'!$J$17))</f>
        <v>0</v>
      </c>
      <c r="K13" s="75">
        <f>SUM(L13:P13)</f>
        <v>0</v>
      </c>
      <c r="L13" s="76">
        <f>IF((' פנסיוני א3'!R15+' פנסיוני א3'!Y15+' פנסיוני א3'!S15+' פנסיוני א3'!Z15)=0,0,(' פנסיוני א3'!R15+' פנסיוני א3'!Y15+' פנסיוני א3'!S15+' פנסיוני א3'!Z15)/(' פנסיוני א3'!$Q$17+' פנסיוני א3'!$X$17))</f>
        <v>0</v>
      </c>
      <c r="M13" s="76">
        <f>IF((' פנסיוני א3'!T15+' פנסיוני א3'!AA15)=0,0,(' פנסיוני א3'!T15+' פנסיוני א3'!AA15)/(' פנסיוני א3'!$Q$17+' פנסיוני א3'!$X$17))</f>
        <v>0</v>
      </c>
      <c r="N13" s="76">
        <f>IF((' פנסיוני א3'!U15+' פנסיוני א3'!AB15)=0,0,(' פנסיוני א3'!U15+' פנסיוני א3'!AB15)/(' פנסיוני א3'!$Q$17+' פנסיוני א3'!$X$17))</f>
        <v>0</v>
      </c>
      <c r="O13" s="76">
        <f>IF((' פנסיוני א3'!V15+' פנסיוני א3'!AC15)=0,0,(' פנסיוני א3'!V15+' פנסיוני א3'!AC15)/(' פנסיוני א3'!$Q$17+' פנסיוני א3'!$X$17))</f>
        <v>0</v>
      </c>
      <c r="P13" s="76">
        <f>IF((' פנסיוני א3'!W15+' פנסיוני א3'!AD15)=0,0,(' פנסיוני א3'!W15+' פנסיוני א3'!AD15)/(' פנסיוני א3'!$Q$17+' פנסיוני א3'!$X$17))</f>
        <v>0</v>
      </c>
      <c r="Q13" s="75">
        <f>SUM(R13:V13)</f>
        <v>0</v>
      </c>
      <c r="R13" s="76">
        <f>IF(' פנסיוני א3'!AF15+' פנסיוני א3'!AG15=0,0,(' פנסיוני א3'!AF15+' פנסיוני א3'!AG15)/' פנסיוני א3'!$AE$17)</f>
        <v>0</v>
      </c>
      <c r="S13" s="76">
        <f>IF(' פנסיוני א3'!AH15=0,0,' פנסיוני א3'!AH15/' פנסיוני א3'!$AE$17)</f>
        <v>0</v>
      </c>
      <c r="T13" s="76">
        <f>IF(' פנסיוני א3'!AI15=0,0,' פנסיוני א3'!AI15/' פנסיוני א3'!$AE$17)</f>
        <v>0</v>
      </c>
      <c r="U13" s="76">
        <f>IF(' פנסיוני א3'!AJ15=0,0,' פנסיוני א3'!AJ15/' פנסיוני א3'!$AE$17)</f>
        <v>0</v>
      </c>
      <c r="V13" s="78">
        <f>IF(' פנסיוני א3'!AK15=0,0,' פנסיוני א3'!AK15/' פנסיוני א3'!$AE$17)</f>
        <v>0</v>
      </c>
    </row>
    <row r="14" spans="1:25" x14ac:dyDescent="0.2">
      <c r="A14" s="191">
        <v>6</v>
      </c>
      <c r="B14" s="193" t="s">
        <v>82</v>
      </c>
      <c r="C14" s="259"/>
      <c r="D14" s="259"/>
      <c r="E14" s="75">
        <f>SUM(F14:J14)</f>
        <v>0</v>
      </c>
      <c r="F14" s="76">
        <f>IF((' פנסיוני א3'!D16+' פנסיוני א3'!K16+' פנסיוני א3'!E16+' פנסיוני א3'!L16)=0,0,(' פנסיוני א3'!D16+' פנסיוני א3'!K16+' פנסיוני א3'!E16+' פנסיוני א3'!L16)/(' פנסיוני א3'!$C$17+' פנסיוני א3'!$J$17))</f>
        <v>0</v>
      </c>
      <c r="G14" s="76">
        <f>IF((' פנסיוני א3'!F16+' פנסיוני א3'!M16)=0,0,(' פנסיוני א3'!F16+' פנסיוני א3'!M16)/(' פנסיוני א3'!$C$17+' פנסיוני א3'!$J$17))</f>
        <v>0</v>
      </c>
      <c r="H14" s="76">
        <f>IF((' פנסיוני א3'!G16+' פנסיוני א3'!N16)=0,0,(' פנסיוני א3'!G16+' פנסיוני א3'!N16)/(' פנסיוני א3'!$C$17+' פנסיוני א3'!$J$17))</f>
        <v>0</v>
      </c>
      <c r="I14" s="76">
        <f>IF((' פנסיוני א3'!H16+' פנסיוני א3'!O16)=0,0,(' פנסיוני א3'!H16+' פנסיוני א3'!O16)/(' פנסיוני א3'!$C$17+' פנסיוני א3'!$J$17))</f>
        <v>0</v>
      </c>
      <c r="J14" s="76">
        <f>IF((' פנסיוני א3'!I16+' פנסיוני א3'!P16)=0,0,(' פנסיוני א3'!I16+' פנסיוני א3'!P16)/(' פנסיוני א3'!$C$17+' פנסיוני א3'!$J$17))</f>
        <v>0</v>
      </c>
      <c r="K14" s="75">
        <f>SUM(L14:P14)</f>
        <v>0</v>
      </c>
      <c r="L14" s="76">
        <f>IF((' פנסיוני א3'!R16+' פנסיוני א3'!Y16+' פנסיוני א3'!S16+' פנסיוני א3'!Z16)=0,0,(' פנסיוני א3'!R16+' פנסיוני א3'!Y16+' פנסיוני א3'!S16+' פנסיוני א3'!Z16)/(' פנסיוני א3'!$Q$17+' פנסיוני א3'!$X$17))</f>
        <v>0</v>
      </c>
      <c r="M14" s="76">
        <f>IF((' פנסיוני א3'!T16+' פנסיוני א3'!AA16)=0,0,(' פנסיוני א3'!T16+' פנסיוני א3'!AA16)/(' פנסיוני א3'!$Q$17+' פנסיוני א3'!$X$17))</f>
        <v>0</v>
      </c>
      <c r="N14" s="76">
        <f>IF((' פנסיוני א3'!U16+' פנסיוני א3'!AB16)=0,0,(' פנסיוני א3'!U16+' פנסיוני א3'!AB16)/(' פנסיוני א3'!$Q$17+' פנסיוני א3'!$X$17))</f>
        <v>0</v>
      </c>
      <c r="O14" s="76">
        <f>IF((' פנסיוני א3'!V16+' פנסיוני א3'!AC16)=0,0,(' פנסיוני א3'!V16+' פנסיוני א3'!AC16)/(' פנסיוני א3'!$Q$17+' פנסיוני א3'!$X$17))</f>
        <v>0</v>
      </c>
      <c r="P14" s="76">
        <f>IF((' פנסיוני א3'!W16+' פנסיוני א3'!AD16)=0,0,(' פנסיוני א3'!W16+' פנסיוני א3'!AD16)/(' פנסיוני א3'!$Q$17+' פנסיוני א3'!$X$17))</f>
        <v>0</v>
      </c>
      <c r="Q14" s="75">
        <f>SUM(R14:V14)</f>
        <v>0</v>
      </c>
      <c r="R14" s="76">
        <f>IF(' פנסיוני א3'!AF16+' פנסיוני א3'!AG16=0,0,(' פנסיוני א3'!AF16+' פנסיוני א3'!AG16)/' פנסיוני א3'!$AE$17)</f>
        <v>0</v>
      </c>
      <c r="S14" s="76">
        <f>IF(' פנסיוני א3'!AH16=0,0,' פנסיוני א3'!AH16/' פנסיוני א3'!$AE$17)</f>
        <v>0</v>
      </c>
      <c r="T14" s="76">
        <f>IF(' פנסיוני א3'!AI16=0,0,' פנסיוני א3'!AI16/' פנסיוני א3'!$AE$17)</f>
        <v>0</v>
      </c>
      <c r="U14" s="76">
        <f>IF(' פנסיוני א3'!AJ16=0,0,' פנסיוני א3'!AJ16/' פנסיוני א3'!$AE$17)</f>
        <v>0</v>
      </c>
      <c r="V14" s="78">
        <f>IF(' פנסיוני א3'!AK16=0,0,' פנסיוני א3'!AK16/' פנסיוני א3'!$AE$17)</f>
        <v>0</v>
      </c>
    </row>
    <row r="15" spans="1:25" x14ac:dyDescent="0.2">
      <c r="A15" s="191">
        <v>7</v>
      </c>
      <c r="B15" s="430" t="s">
        <v>452</v>
      </c>
      <c r="C15" s="431"/>
      <c r="D15" s="431"/>
      <c r="E15" s="75">
        <f t="shared" ref="E15:V15" si="0">SUM(E11:E14)</f>
        <v>0</v>
      </c>
      <c r="F15" s="89">
        <f t="shared" si="0"/>
        <v>0</v>
      </c>
      <c r="G15" s="89">
        <f t="shared" si="0"/>
        <v>0</v>
      </c>
      <c r="H15" s="89">
        <f t="shared" si="0"/>
        <v>0</v>
      </c>
      <c r="I15" s="89">
        <f t="shared" si="0"/>
        <v>0</v>
      </c>
      <c r="J15" s="80">
        <f t="shared" si="0"/>
        <v>0</v>
      </c>
      <c r="K15" s="75">
        <f t="shared" si="0"/>
        <v>0</v>
      </c>
      <c r="L15" s="89">
        <f t="shared" si="0"/>
        <v>0</v>
      </c>
      <c r="M15" s="89">
        <f t="shared" si="0"/>
        <v>0</v>
      </c>
      <c r="N15" s="89">
        <f t="shared" si="0"/>
        <v>0</v>
      </c>
      <c r="O15" s="89">
        <f t="shared" si="0"/>
        <v>0</v>
      </c>
      <c r="P15" s="80">
        <f t="shared" si="0"/>
        <v>0</v>
      </c>
      <c r="Q15" s="75">
        <f t="shared" si="0"/>
        <v>0</v>
      </c>
      <c r="R15" s="89">
        <f t="shared" si="0"/>
        <v>0</v>
      </c>
      <c r="S15" s="89">
        <f t="shared" si="0"/>
        <v>0</v>
      </c>
      <c r="T15" s="89">
        <f t="shared" si="0"/>
        <v>0</v>
      </c>
      <c r="U15" s="89">
        <f t="shared" si="0"/>
        <v>0</v>
      </c>
      <c r="V15" s="80">
        <f t="shared" si="0"/>
        <v>0</v>
      </c>
    </row>
    <row r="16" spans="1:25" x14ac:dyDescent="0.2">
      <c r="A16" s="194" t="s">
        <v>85</v>
      </c>
      <c r="B16" s="439" t="s">
        <v>101</v>
      </c>
      <c r="C16" s="440"/>
      <c r="D16" s="440"/>
      <c r="E16" s="83"/>
      <c r="F16" s="84"/>
      <c r="G16" s="85"/>
      <c r="H16" s="85"/>
      <c r="I16" s="85"/>
      <c r="J16" s="86"/>
      <c r="K16" s="83"/>
      <c r="L16" s="84"/>
      <c r="M16" s="85"/>
      <c r="N16" s="85"/>
      <c r="O16" s="85"/>
      <c r="P16" s="86"/>
      <c r="Q16" s="83"/>
      <c r="R16" s="84"/>
      <c r="S16" s="85"/>
      <c r="T16" s="85"/>
      <c r="U16" s="85"/>
      <c r="V16" s="86"/>
    </row>
    <row r="17" spans="1:22" x14ac:dyDescent="0.2">
      <c r="A17" s="191">
        <v>1</v>
      </c>
      <c r="B17" s="427" t="s">
        <v>87</v>
      </c>
      <c r="C17" s="428"/>
      <c r="D17" s="429"/>
      <c r="E17" s="75">
        <f>SUM(F17:J17)</f>
        <v>0</v>
      </c>
      <c r="F17" s="76">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6">
        <f>IF((' פנסיוני א3'!F20+' פנסיוני א3'!M20)=0,0,(' פנסיוני א3'!F20+' פנסיוני א3'!M20)/(' פנסיוני א3'!$C$22+' פנסיוני א3'!$J$22))</f>
        <v>0</v>
      </c>
      <c r="H17" s="76">
        <f>IF((' פנסיוני א3'!G20+' פנסיוני א3'!N20)=0,0,(' פנסיוני א3'!G20+' פנסיוני א3'!N20)/(' פנסיוני א3'!$C$22+' פנסיוני א3'!$J$22))</f>
        <v>0</v>
      </c>
      <c r="I17" s="76">
        <f>IF((' פנסיוני א3'!H20+' פנסיוני א3'!O20)=0,0,(' פנסיוני א3'!H20+' פנסיוני א3'!O20)/(' פנסיוני א3'!$C$22+' פנסיוני א3'!$J$22))</f>
        <v>0</v>
      </c>
      <c r="J17" s="76">
        <f>IF((' פנסיוני א3'!I20+' פנסיוני א3'!P20)=0,0,(' פנסיוני א3'!I20+' פנסיוני א3'!P20)/(' פנסיוני א3'!$C$22+' פנסיוני א3'!$J$22))</f>
        <v>0</v>
      </c>
      <c r="K17" s="75">
        <f>SUM(L17:P17)</f>
        <v>0</v>
      </c>
      <c r="L17" s="76">
        <f>IF((' פנסיוני א3'!R20+' פנסיוני א3'!Y20+' פנסיוני א3'!S20+' פנסיוני א3'!Z20)=0,0,(' פנסיוני א3'!R20+' פנסיוני א3'!Y20+' פנסיוני א3'!S20+' פנסיוני א3'!Z20)/(' פנסיוני א3'!$Q$22+' פנסיוני א3'!$X$22))</f>
        <v>0</v>
      </c>
      <c r="M17" s="76">
        <f>IF((' פנסיוני א3'!T20+' פנסיוני א3'!AA20)=0,0,(' פנסיוני א3'!T20+' פנסיוני א3'!AA20)/(' פנסיוני א3'!$Q$22+' פנסיוני א3'!$X$22))</f>
        <v>0</v>
      </c>
      <c r="N17" s="76">
        <f>IF((' פנסיוני א3'!U20+' פנסיוני א3'!AB20)=0,0,(' פנסיוני א3'!U20+' פנסיוני א3'!AB20)/(' פנסיוני א3'!$Q$22+' פנסיוני א3'!$X$22))</f>
        <v>0</v>
      </c>
      <c r="O17" s="76">
        <f>IF((' פנסיוני א3'!V20+' פנסיוני א3'!AC20)=0,0,(' פנסיוני א3'!V20+' פנסיוני א3'!AC20)/(' פנסיוני א3'!$Q$22+' פנסיוני א3'!$X$22))</f>
        <v>0</v>
      </c>
      <c r="P17" s="76">
        <f>IF((' פנסיוני א3'!W20+' פנסיוני א3'!AD20)=0,0,(' פנסיוני א3'!W20+' פנסיוני א3'!AD20)/(' פנסיוני א3'!$Q$22+' פנסיוני א3'!$X$22))</f>
        <v>0</v>
      </c>
      <c r="Q17" s="75">
        <f>SUM(R17:V17)</f>
        <v>0</v>
      </c>
      <c r="R17" s="76">
        <f>IF(' פנסיוני א3'!AF20+' פנסיוני א3'!AG20=0,0,(' פנסיוני א3'!AF20+' פנסיוני א3'!AG20)/' פנסיוני א3'!$AE$22)</f>
        <v>0</v>
      </c>
      <c r="S17" s="76">
        <f>IF(' פנסיוני א3'!AH20=0,0,' פנסיוני א3'!AH20/' פנסיוני א3'!$AE$22)</f>
        <v>0</v>
      </c>
      <c r="T17" s="76">
        <f>IF(' פנסיוני א3'!AI20=0,0,' פנסיוני א3'!AI20/' פנסיוני א3'!$AE$22)</f>
        <v>0</v>
      </c>
      <c r="U17" s="76">
        <f>IF(' פנסיוני א3'!AJ20=0,0,' פנסיוני א3'!AJ20/' פנסיוני א3'!$AE$22)</f>
        <v>0</v>
      </c>
      <c r="V17" s="78">
        <f>IF(' פנסיוני א3'!AK20=0,0,' פנסיוני א3'!AK20/' פנסיוני א3'!$AE$22)</f>
        <v>0</v>
      </c>
    </row>
    <row r="18" spans="1:22" x14ac:dyDescent="0.2">
      <c r="A18" s="191">
        <v>2</v>
      </c>
      <c r="B18" s="427" t="s">
        <v>80</v>
      </c>
      <c r="C18" s="428"/>
      <c r="D18" s="429"/>
      <c r="E18" s="75">
        <f>SUM(F18:J18)</f>
        <v>0</v>
      </c>
      <c r="F18" s="76">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6">
        <f>IF((' פנסיוני א3'!F21+' פנסיוני א3'!M21)=0,0,(' פנסיוני א3'!F21+' פנסיוני א3'!M21)/(' פנסיוני א3'!$C$22+' פנסיוני א3'!$J$22))</f>
        <v>0</v>
      </c>
      <c r="H18" s="76">
        <f>IF((' פנסיוני א3'!G21+' פנסיוני א3'!N21)=0,0,(' פנסיוני א3'!G21+' פנסיוני א3'!N21)/(' פנסיוני א3'!$C$22+' פנסיוני א3'!$J$22))</f>
        <v>0</v>
      </c>
      <c r="I18" s="76">
        <f>IF((' פנסיוני א3'!H21+' פנסיוני א3'!O21)=0,0,(' פנסיוני א3'!H21+' פנסיוני א3'!O21)/(' פנסיוני א3'!$C$22+' פנסיוני א3'!$J$22))</f>
        <v>0</v>
      </c>
      <c r="J18" s="76">
        <f>IF((' פנסיוני א3'!I21+' פנסיוני א3'!P21)=0,0,(' פנסיוני א3'!I21+' פנסיוני א3'!P21)/(' פנסיוני א3'!$C$22+' פנסיוני א3'!$J$22))</f>
        <v>0</v>
      </c>
      <c r="K18" s="75">
        <f>SUM(L18:P18)</f>
        <v>0</v>
      </c>
      <c r="L18" s="76">
        <f>IF((' פנסיוני א3'!R21+' פנסיוני א3'!Y21+' פנסיוני א3'!S21+' פנסיוני א3'!Z21)=0,0,(' פנסיוני א3'!R21+' פנסיוני א3'!Y21+' פנסיוני א3'!S21+' פנסיוני א3'!Z21)/(' פנסיוני א3'!$Q$22+' פנסיוני א3'!$X$22))</f>
        <v>0</v>
      </c>
      <c r="M18" s="76">
        <f>IF((' פנסיוני א3'!T21+' פנסיוני א3'!AA21)=0,0,(' פנסיוני א3'!T21+' פנסיוני א3'!AA21)/(' פנסיוני א3'!$Q$22+' פנסיוני א3'!$X$22))</f>
        <v>0</v>
      </c>
      <c r="N18" s="76">
        <f>IF((' פנסיוני א3'!U21+' פנסיוני א3'!AB21)=0,0,(' פנסיוני א3'!U21+' פנסיוני א3'!AB21)/(' פנסיוני א3'!$Q$22+' פנסיוני א3'!$X$22))</f>
        <v>0</v>
      </c>
      <c r="O18" s="76">
        <f>IF((' פנסיוני א3'!V21+' פנסיוני א3'!AC21)=0,0,(' פנסיוני א3'!V21+' פנסיוני א3'!AC21)/(' פנסיוני א3'!$Q$22+' פנסיוני א3'!$X$22))</f>
        <v>0</v>
      </c>
      <c r="P18" s="76">
        <f>IF((' פנסיוני א3'!W21+' פנסיוני א3'!AD21)=0,0,(' פנסיוני א3'!W21+' פנסיוני א3'!AD21)/(' פנסיוני א3'!$Q$22+' פנסיוני א3'!$X$22))</f>
        <v>0</v>
      </c>
      <c r="Q18" s="75">
        <f>SUM(R18:V18)</f>
        <v>0</v>
      </c>
      <c r="R18" s="76">
        <f>IF(' פנסיוני א3'!AF21+' פנסיוני א3'!AG21=0,0,(' פנסיוני א3'!AF21+' פנסיוני א3'!AG21)/' פנסיוני א3'!$AE$22)</f>
        <v>0</v>
      </c>
      <c r="S18" s="76">
        <f>IF(' פנסיוני א3'!AH21=0,0,' פנסיוני א3'!AH21/' פנסיוני א3'!$AE$22)</f>
        <v>0</v>
      </c>
      <c r="T18" s="76">
        <f>IF(' פנסיוני א3'!AI21=0,0,' פנסיוני א3'!AI21/' פנסיוני א3'!$AE$22)</f>
        <v>0</v>
      </c>
      <c r="U18" s="76">
        <f>IF(' פנסיוני א3'!AJ21=0,0,' פנסיוני א3'!AJ21/' פנסיוני א3'!$AE$22)</f>
        <v>0</v>
      </c>
      <c r="V18" s="78">
        <f>IF(' פנסיוני א3'!AK21=0,0,' פנסיוני א3'!AK21/' פנסיוני א3'!$AE$22)</f>
        <v>0</v>
      </c>
    </row>
    <row r="19" spans="1:22" x14ac:dyDescent="0.2">
      <c r="A19" s="191">
        <v>3</v>
      </c>
      <c r="B19" s="430" t="s">
        <v>88</v>
      </c>
      <c r="C19" s="431"/>
      <c r="D19" s="431"/>
      <c r="E19" s="75">
        <f>SUM(E17:E18)</f>
        <v>0</v>
      </c>
      <c r="F19" s="89">
        <f t="shared" ref="F19:V19" si="1">SUM(F17:F18)</f>
        <v>0</v>
      </c>
      <c r="G19" s="89">
        <f t="shared" si="1"/>
        <v>0</v>
      </c>
      <c r="H19" s="89">
        <f t="shared" si="1"/>
        <v>0</v>
      </c>
      <c r="I19" s="89">
        <f t="shared" si="1"/>
        <v>0</v>
      </c>
      <c r="J19" s="80">
        <f t="shared" si="1"/>
        <v>0</v>
      </c>
      <c r="K19" s="75">
        <f t="shared" si="1"/>
        <v>0</v>
      </c>
      <c r="L19" s="89">
        <f t="shared" si="1"/>
        <v>0</v>
      </c>
      <c r="M19" s="89">
        <f t="shared" si="1"/>
        <v>0</v>
      </c>
      <c r="N19" s="89">
        <f t="shared" si="1"/>
        <v>0</v>
      </c>
      <c r="O19" s="89">
        <f t="shared" si="1"/>
        <v>0</v>
      </c>
      <c r="P19" s="80">
        <f t="shared" si="1"/>
        <v>0</v>
      </c>
      <c r="Q19" s="75">
        <f>SUM(Q17:Q18)</f>
        <v>0</v>
      </c>
      <c r="R19" s="89">
        <f t="shared" si="1"/>
        <v>0</v>
      </c>
      <c r="S19" s="89">
        <f t="shared" si="1"/>
        <v>0</v>
      </c>
      <c r="T19" s="89">
        <f t="shared" si="1"/>
        <v>0</v>
      </c>
      <c r="U19" s="89">
        <f t="shared" si="1"/>
        <v>0</v>
      </c>
      <c r="V19" s="80">
        <f t="shared" si="1"/>
        <v>0</v>
      </c>
    </row>
    <row r="20" spans="1:22" x14ac:dyDescent="0.2">
      <c r="A20" s="194" t="s">
        <v>89</v>
      </c>
      <c r="B20" s="432" t="s">
        <v>90</v>
      </c>
      <c r="C20" s="433"/>
      <c r="D20" s="434"/>
      <c r="E20" s="83"/>
      <c r="F20" s="84"/>
      <c r="G20" s="85"/>
      <c r="H20" s="85"/>
      <c r="I20" s="85"/>
      <c r="J20" s="86"/>
      <c r="K20" s="83"/>
      <c r="L20" s="84"/>
      <c r="M20" s="85"/>
      <c r="N20" s="85"/>
      <c r="O20" s="85"/>
      <c r="P20" s="86"/>
      <c r="Q20" s="83"/>
      <c r="R20" s="84"/>
      <c r="S20" s="85"/>
      <c r="T20" s="85"/>
      <c r="U20" s="85"/>
      <c r="V20" s="86"/>
    </row>
    <row r="21" spans="1:22" x14ac:dyDescent="0.2">
      <c r="A21" s="191">
        <v>1</v>
      </c>
      <c r="B21" s="427" t="s">
        <v>87</v>
      </c>
      <c r="C21" s="428"/>
      <c r="D21" s="429"/>
      <c r="E21" s="90">
        <f>SUM(F21:J21)</f>
        <v>0</v>
      </c>
      <c r="F21" s="76">
        <f>IF((' פנסיוני א3'!D24+' פנסיוני א3'!K24+' פנסיוני א3'!E24+' פנסיוני א3'!L24)=0,0,(' פנסיוני א3'!D24+' פנסיוני א3'!K24+' פנסיוני א3'!E24+' פנסיוני א3'!L24)/(' פנסיוני א3'!$C$28+' פנסיוני א3'!$J$28))</f>
        <v>0</v>
      </c>
      <c r="G21" s="76">
        <f>IF((' פנסיוני א3'!F24+' פנסיוני א3'!M24)=0,0,(' פנסיוני א3'!F24+' פנסיוני א3'!M24)/(' פנסיוני א3'!$C$28+' פנסיוני א3'!$J$28))</f>
        <v>0</v>
      </c>
      <c r="H21" s="76">
        <f>IF((' פנסיוני א3'!G24+' פנסיוני א3'!N24)=0,0,(' פנסיוני א3'!G24+' פנסיוני א3'!N24)/(' פנסיוני א3'!$C$28+' פנסיוני א3'!$J$28))</f>
        <v>0</v>
      </c>
      <c r="I21" s="76">
        <f>IF((' פנסיוני א3'!H24+' פנסיוני א3'!O24)=0,0,(' פנסיוני א3'!H24+' פנסיוני א3'!O24)/(' פנסיוני א3'!$C$28+' פנסיוני א3'!$J$28))</f>
        <v>0</v>
      </c>
      <c r="J21" s="76">
        <f>IF((' פנסיוני א3'!I24+' פנסיוני א3'!P24)=0,0,(' פנסיוני א3'!I24+' פנסיוני א3'!P24)/(' פנסיוני א3'!$C$28+' פנסיוני א3'!$J$28))</f>
        <v>0</v>
      </c>
      <c r="K21" s="90">
        <f>SUM(L21:P21)</f>
        <v>0</v>
      </c>
      <c r="L21" s="76">
        <f>IF((' פנסיוני א3'!R24+' פנסיוני א3'!Y24+' פנסיוני א3'!S24+' פנסיוני א3'!Z24)=0,0,(' פנסיוני א3'!R24+' פנסיוני א3'!Y24+' פנסיוני א3'!S24+' פנסיוני א3'!Z24)/(' פנסיוני א3'!$Q$28+' פנסיוני א3'!$X$28))</f>
        <v>0</v>
      </c>
      <c r="M21" s="76">
        <f>IF((' פנסיוני א3'!T24+' פנסיוני א3'!AA24)=0,0,(' פנסיוני א3'!T24+' פנסיוני א3'!AA24)/(' פנסיוני א3'!$Q$28+' פנסיוני א3'!$X$28))</f>
        <v>0</v>
      </c>
      <c r="N21" s="76">
        <f>IF((' פנסיוני א3'!U24+' פנסיוני א3'!AB24)=0,0,(' פנסיוני א3'!U24+' פנסיוני א3'!AB24)/(' פנסיוני א3'!$Q$28+' פנסיוני א3'!$X$28))</f>
        <v>0</v>
      </c>
      <c r="O21" s="76">
        <f>IF((' פנסיוני א3'!V24+' פנסיוני א3'!AC24)=0,0,(' פנסיוני א3'!V24+' פנסיוני א3'!AC24)/(' פנסיוני א3'!$Q$28+' פנסיוני א3'!$X$28))</f>
        <v>0</v>
      </c>
      <c r="P21" s="76">
        <f>IF((' פנסיוני א3'!W24+' פנסיוני א3'!AD24)=0,0,(' פנסיוני א3'!W24+' פנסיוני א3'!AD24)/(' פנסיוני א3'!$Q$28+' פנסיוני א3'!$X$28))</f>
        <v>0</v>
      </c>
      <c r="Q21" s="90">
        <f>SUM(R21:V21)</f>
        <v>0</v>
      </c>
      <c r="R21" s="76">
        <f>IF(' פנסיוני א3'!AF24+' פנסיוני א3'!AG24=0,0,(' פנסיוני א3'!AF24+' פנסיוני א3'!AG24)/' פנסיוני א3'!$AE$28)</f>
        <v>0</v>
      </c>
      <c r="S21" s="76">
        <f>IF(' פנסיוני א3'!AH24=0,0,' פנסיוני א3'!AH24/' פנסיוני א3'!$AE$28)</f>
        <v>0</v>
      </c>
      <c r="T21" s="76">
        <f>IF(' פנסיוני א3'!AI24=0,0,' פנסיוני א3'!AI24/' פנסיוני א3'!$AE$28)</f>
        <v>0</v>
      </c>
      <c r="U21" s="76">
        <f>IF(' פנסיוני א3'!AJ24=0,0,' פנסיוני א3'!AJ24/' פנסיוני א3'!$AE$28)</f>
        <v>0</v>
      </c>
      <c r="V21" s="78">
        <f>IF(' פנסיוני א3'!AK24=0,0,' פנסיוני א3'!AK24/' פנסיוני א3'!$AE$28)</f>
        <v>0</v>
      </c>
    </row>
    <row r="22" spans="1:22" x14ac:dyDescent="0.2">
      <c r="A22" s="191">
        <v>2</v>
      </c>
      <c r="B22" s="427" t="s">
        <v>80</v>
      </c>
      <c r="C22" s="428"/>
      <c r="D22" s="429"/>
      <c r="E22" s="90">
        <f>SUM(F22:J22)</f>
        <v>0</v>
      </c>
      <c r="F22" s="76">
        <f>IF((' פנסיוני א3'!D25+' פנסיוני א3'!K25+' פנסיוני א3'!E25+' פנסיוני א3'!L25)=0,0,(' פנסיוני א3'!D25+' פנסיוני א3'!K25+' פנסיוני א3'!E25+' פנסיוני א3'!L25)/(' פנסיוני א3'!$C$28+' פנסיוני א3'!$J$28))</f>
        <v>0</v>
      </c>
      <c r="G22" s="76">
        <f>IF((' פנסיוני א3'!F25+' פנסיוני א3'!M25)=0,0,(' פנסיוני א3'!F25+' פנסיוני א3'!M25)/(' פנסיוני א3'!$C$28+' פנסיוני א3'!$J$28))</f>
        <v>0</v>
      </c>
      <c r="H22" s="76">
        <f>IF((' פנסיוני א3'!G25+' פנסיוני א3'!N25)=0,0,(' פנסיוני א3'!G25+' פנסיוני א3'!N25)/(' פנסיוני א3'!$C$28+' פנסיוני א3'!$J$28))</f>
        <v>0</v>
      </c>
      <c r="I22" s="76">
        <f>IF((' פנסיוני א3'!H25+' פנסיוני א3'!O25)=0,0,(' פנסיוני א3'!H25+' פנסיוני א3'!O25)/(' פנסיוני א3'!$C$28+' פנסיוני א3'!$J$28))</f>
        <v>0</v>
      </c>
      <c r="J22" s="76">
        <f>IF((' פנסיוני א3'!I25+' פנסיוני א3'!P25)=0,0,(' פנסיוני א3'!I25+' פנסיוני א3'!P25)/(' פנסיוני א3'!$C$28+' פנסיוני א3'!$J$28))</f>
        <v>0</v>
      </c>
      <c r="K22" s="90">
        <f>SUM(L22:P22)</f>
        <v>0</v>
      </c>
      <c r="L22" s="76">
        <f>IF((' פנסיוני א3'!R25+' פנסיוני א3'!Y25+' פנסיוני א3'!S25+' פנסיוני א3'!Z25)=0,0,(' פנסיוני א3'!R25+' פנסיוני א3'!Y25+' פנסיוני א3'!S25+' פנסיוני א3'!Z25)/(' פנסיוני א3'!$Q$28+' פנסיוני א3'!$X$28))</f>
        <v>0</v>
      </c>
      <c r="M22" s="76">
        <f>IF((' פנסיוני א3'!T25+' פנסיוני א3'!AA25)=0,0,(' פנסיוני א3'!T25+' פנסיוני א3'!AA25)/(' פנסיוני א3'!$Q$28+' פנסיוני א3'!$X$28))</f>
        <v>0</v>
      </c>
      <c r="N22" s="76">
        <f>IF((' פנסיוני א3'!U25+' פנסיוני א3'!AB25)=0,0,(' פנסיוני א3'!U25+' פנסיוני א3'!AB25)/(' פנסיוני א3'!$Q$28+' פנסיוני א3'!$X$28))</f>
        <v>0</v>
      </c>
      <c r="O22" s="76">
        <f>IF((' פנסיוני א3'!V25+' פנסיוני א3'!AC25)=0,0,(' פנסיוני א3'!V25+' פנסיוני א3'!AC25)/(' פנסיוני א3'!$Q$28+' פנסיוני א3'!$X$28))</f>
        <v>0</v>
      </c>
      <c r="P22" s="76">
        <f>IF((' פנסיוני א3'!W25+' פנסיוני א3'!AD25)=0,0,(' פנסיוני א3'!W25+' פנסיוני א3'!AD25)/(' פנסיוני א3'!$Q$28+' פנסיוני א3'!$X$28))</f>
        <v>0</v>
      </c>
      <c r="Q22" s="90">
        <f>SUM(R22:V22)</f>
        <v>0</v>
      </c>
      <c r="R22" s="76">
        <f>IF(' פנסיוני א3'!AF25+' פנסיוני א3'!AG25=0,0,(' פנסיוני א3'!AF25+' פנסיוני א3'!AG25)/' פנסיוני א3'!$AE$28)</f>
        <v>0</v>
      </c>
      <c r="S22" s="76">
        <f>IF(' פנסיוני א3'!AH25=0,0,' פנסיוני א3'!AH25/' פנסיוני א3'!$AE$28)</f>
        <v>0</v>
      </c>
      <c r="T22" s="76">
        <f>IF(' פנסיוני א3'!AI25=0,0,' פנסיוני א3'!AI25/' פנסיוני א3'!$AE$28)</f>
        <v>0</v>
      </c>
      <c r="U22" s="76">
        <f>IF(' פנסיוני א3'!AJ25=0,0,' פנסיוני א3'!AJ25/' פנסיוני א3'!$AE$28)</f>
        <v>0</v>
      </c>
      <c r="V22" s="78">
        <f>IF(' פנסיוני א3'!AK25=0,0,' פנסיוני א3'!AK25/' פנסיוני א3'!$AE$28)</f>
        <v>0</v>
      </c>
    </row>
    <row r="23" spans="1:22" x14ac:dyDescent="0.2">
      <c r="A23" s="191">
        <v>3</v>
      </c>
      <c r="B23" s="427" t="s">
        <v>91</v>
      </c>
      <c r="C23" s="428"/>
      <c r="D23" s="429"/>
      <c r="E23" s="90">
        <f>SUM(F23:J23)</f>
        <v>0</v>
      </c>
      <c r="F23" s="76">
        <f>IF((' פנסיוני א3'!D26+' פנסיוני א3'!K26+' פנסיוני א3'!E26+' פנסיוני א3'!L26)=0,0,(' פנסיוני א3'!D26+' פנסיוני א3'!K26+' פנסיוני א3'!E26+' פנסיוני א3'!L26)/(' פנסיוני א3'!$C$28+' פנסיוני א3'!$J$28))</f>
        <v>0</v>
      </c>
      <c r="G23" s="76">
        <f>IF((' פנסיוני א3'!F26+' פנסיוני א3'!M26)=0,0,(' פנסיוני א3'!F26+' פנסיוני א3'!M26)/(' פנסיוני א3'!$C$28+' פנסיוני א3'!$J$28))</f>
        <v>0</v>
      </c>
      <c r="H23" s="76">
        <f>IF((' פנסיוני א3'!G26+' פנסיוני א3'!N26)=0,0,(' פנסיוני א3'!G26+' פנסיוני א3'!N26)/(' פנסיוני א3'!$C$28+' פנסיוני א3'!$J$28))</f>
        <v>0</v>
      </c>
      <c r="I23" s="76">
        <f>IF((' פנסיוני א3'!H26+' פנסיוני א3'!O26)=0,0,(' פנסיוני א3'!H26+' פנסיוני א3'!O26)/(' פנסיוני א3'!$C$28+' פנסיוני א3'!$J$28))</f>
        <v>0</v>
      </c>
      <c r="J23" s="76">
        <f>IF((' פנסיוני א3'!I26+' פנסיוני א3'!P26)=0,0,(' פנסיוני א3'!I26+' פנסיוני א3'!P26)/(' פנסיוני א3'!$C$28+' פנסיוני א3'!$J$28))</f>
        <v>0</v>
      </c>
      <c r="K23" s="90">
        <f>SUM(L23:P23)</f>
        <v>0</v>
      </c>
      <c r="L23" s="76">
        <f>IF((' פנסיוני א3'!R26+' פנסיוני א3'!Y26+' פנסיוני א3'!S26+' פנסיוני א3'!Z26)=0,0,(' פנסיוני א3'!R26+' פנסיוני א3'!Y26+' פנסיוני א3'!S26+' פנסיוני א3'!Z26)/(' פנסיוני א3'!$Q$28+' פנסיוני א3'!$X$28))</f>
        <v>0</v>
      </c>
      <c r="M23" s="76">
        <f>IF((' פנסיוני א3'!T26+' פנסיוני א3'!AA26)=0,0,(' פנסיוני א3'!T26+' פנסיוני א3'!AA26)/(' פנסיוני א3'!$Q$28+' פנסיוני א3'!$X$28))</f>
        <v>0</v>
      </c>
      <c r="N23" s="76">
        <f>IF((' פנסיוני א3'!U26+' פנסיוני א3'!AB26)=0,0,(' פנסיוני א3'!U26+' פנסיוני א3'!AB26)/(' פנסיוני א3'!$Q$28+' פנסיוני א3'!$X$28))</f>
        <v>0</v>
      </c>
      <c r="O23" s="76">
        <f>IF((' פנסיוני א3'!V26+' פנסיוני א3'!AC26)=0,0,(' פנסיוני א3'!V26+' פנסיוני א3'!AC26)/(' פנסיוני א3'!$Q$28+' פנסיוני א3'!$X$28))</f>
        <v>0</v>
      </c>
      <c r="P23" s="76">
        <f>IF((' פנסיוני א3'!W26+' פנסיוני א3'!AD26)=0,0,(' פנסיוני א3'!W26+' פנסיוני א3'!AD26)/(' פנסיוני א3'!$Q$28+' פנסיוני א3'!$X$28))</f>
        <v>0</v>
      </c>
      <c r="Q23" s="90">
        <f>SUM(R23:V23)</f>
        <v>0</v>
      </c>
      <c r="R23" s="76">
        <f>IF(' פנסיוני א3'!AF26+' פנסיוני א3'!AG26=0,0,(' פנסיוני א3'!AF26+' פנסיוני א3'!AG26)/' פנסיוני א3'!$AE$28)</f>
        <v>0</v>
      </c>
      <c r="S23" s="76">
        <f>IF(' פנסיוני א3'!AH26=0,0,' פנסיוני א3'!AH26/' פנסיוני א3'!$AE$28)</f>
        <v>0</v>
      </c>
      <c r="T23" s="76">
        <f>IF(' פנסיוני א3'!AI26=0,0,' פנסיוני א3'!AI26/' פנסיוני א3'!$AE$28)</f>
        <v>0</v>
      </c>
      <c r="U23" s="76">
        <f>IF(' פנסיוני א3'!AJ26=0,0,' פנסיוני א3'!AJ26/' פנסיוני א3'!$AE$28)</f>
        <v>0</v>
      </c>
      <c r="V23" s="78">
        <f>IF(' פנסיוני א3'!AK26=0,0,' פנסיוני א3'!AK26/' פנסיוני א3'!$AE$28)</f>
        <v>0</v>
      </c>
    </row>
    <row r="24" spans="1:22" x14ac:dyDescent="0.2">
      <c r="A24" s="191">
        <v>4</v>
      </c>
      <c r="B24" s="430" t="s">
        <v>92</v>
      </c>
      <c r="C24" s="431"/>
      <c r="D24" s="435"/>
      <c r="E24" s="95">
        <f>SUM(F24:J24)</f>
        <v>0</v>
      </c>
      <c r="F24" s="76">
        <f>IF((' פנסיוני א3'!D27+' פנסיוני א3'!K27+' פנסיוני א3'!E27+' פנסיוני א3'!L27)=0,0,(' פנסיוני א3'!D27+' פנסיוני א3'!K27+' פנסיוני א3'!E27+' פנסיוני א3'!L27)/(' פנסיוני א3'!$C$28+' פנסיוני א3'!$J$28))</f>
        <v>0</v>
      </c>
      <c r="G24" s="76">
        <f>IF((' פנסיוני א3'!F27+' פנסיוני א3'!M27)=0,0,(' פנסיוני א3'!F27+' פנסיוני א3'!M27)/(' פנסיוני א3'!$C$28+' פנסיוני א3'!$J$28))</f>
        <v>0</v>
      </c>
      <c r="H24" s="76">
        <f>IF((' פנסיוני א3'!G27+' פנסיוני א3'!N27)=0,0,(' פנסיוני א3'!G27+' פנסיוני א3'!N27)/(' פנסיוני א3'!$C$28+' פנסיוני א3'!$J$28))</f>
        <v>0</v>
      </c>
      <c r="I24" s="76">
        <f>IF((' פנסיוני א3'!H27+' פנסיוני א3'!O27)=0,0,(' פנסיוני א3'!H27+' פנסיוני א3'!O27)/(' פנסיוני א3'!$C$28+' פנסיוני א3'!$J$28))</f>
        <v>0</v>
      </c>
      <c r="J24" s="76">
        <f>IF((' פנסיוני א3'!I27+' פנסיוני א3'!P27)=0,0,(' פנסיוני א3'!I27+' פנסיוני א3'!P27)/(' פנסיוני א3'!$C$28+' פנסיוני א3'!$J$28))</f>
        <v>0</v>
      </c>
      <c r="K24" s="95">
        <f>SUM(L24:P24)</f>
        <v>0</v>
      </c>
      <c r="L24" s="76">
        <f>IF((' פנסיוני א3'!R27+' פנסיוני א3'!Y27+' פנסיוני א3'!S27+' פנסיוני א3'!Z27)=0,0,(' פנסיוני א3'!R27+' פנסיוני א3'!Y27+' פנסיוני א3'!S27+' פנסיוני א3'!Z27)/(' פנסיוני א3'!$Q$28+' פנסיוני א3'!$X$28))</f>
        <v>0</v>
      </c>
      <c r="M24" s="76">
        <f>IF((' פנסיוני א3'!T27+' פנסיוני א3'!AA27)=0,0,(' פנסיוני א3'!T27+' פנסיוני א3'!AA27)/(' פנסיוני א3'!$Q$28+' פנסיוני א3'!$X$28))</f>
        <v>0</v>
      </c>
      <c r="N24" s="76">
        <f>IF((' פנסיוני א3'!U27+' פנסיוני א3'!AB27)=0,0,(' פנסיוני א3'!U27+' פנסיוני א3'!AB27)/(' פנסיוני א3'!$Q$28+' פנסיוני א3'!$X$28))</f>
        <v>0</v>
      </c>
      <c r="O24" s="76">
        <f>IF((' פנסיוני א3'!V27+' פנסיוני א3'!AC27)=0,0,(' פנסיוני א3'!V27+' פנסיוני א3'!AC27)/(' פנסיוני א3'!$Q$28+' פנסיוני א3'!$X$28))</f>
        <v>0</v>
      </c>
      <c r="P24" s="76">
        <f>IF((' פנסיוני א3'!W27+' פנסיוני א3'!AD27)=0,0,(' פנסיוני א3'!W27+' פנסיוני א3'!AD27)/(' פנסיוני א3'!$Q$28+' פנסיוני א3'!$X$28))</f>
        <v>0</v>
      </c>
      <c r="Q24" s="95">
        <f>SUM(R24:V24)</f>
        <v>0</v>
      </c>
      <c r="R24" s="76">
        <f>IF(' פנסיוני א3'!AF27+' פנסיוני א3'!AG27=0,0,(' פנסיוני א3'!AF27+' פנסיוני א3'!AG27)/' פנסיוני א3'!$AE$28)</f>
        <v>0</v>
      </c>
      <c r="S24" s="76">
        <f>IF(' פנסיוני א3'!AH27=0,0,' פנסיוני א3'!AH27/' פנסיוני א3'!$AE$28)</f>
        <v>0</v>
      </c>
      <c r="T24" s="76">
        <f>IF(' פנסיוני א3'!AI27=0,0,' פנסיוני א3'!AI27/' פנסיוני א3'!$AE$28)</f>
        <v>0</v>
      </c>
      <c r="U24" s="76">
        <f>IF(' פנסיוני א3'!AJ27=0,0,' פנסיוני א3'!AJ27/' פנסיוני א3'!$AE$28)</f>
        <v>0</v>
      </c>
      <c r="V24" s="78">
        <f>IF(' פנסיוני א3'!AK27=0,0,' פנסיוני א3'!AK27/' פנסיוני א3'!$AE$28)</f>
        <v>0</v>
      </c>
    </row>
    <row r="25" spans="1:22" x14ac:dyDescent="0.2">
      <c r="A25" s="196">
        <v>5</v>
      </c>
      <c r="B25" s="436" t="s">
        <v>93</v>
      </c>
      <c r="C25" s="437"/>
      <c r="D25" s="438"/>
      <c r="E25" s="97">
        <f>SUM(E21:E24)</f>
        <v>0</v>
      </c>
      <c r="F25" s="100">
        <f t="shared" ref="F25:V25" si="2">SUM(F21:F24)</f>
        <v>0</v>
      </c>
      <c r="G25" s="100">
        <f t="shared" si="2"/>
        <v>0</v>
      </c>
      <c r="H25" s="100">
        <f t="shared" si="2"/>
        <v>0</v>
      </c>
      <c r="I25" s="100">
        <f t="shared" si="2"/>
        <v>0</v>
      </c>
      <c r="J25" s="99">
        <f t="shared" si="2"/>
        <v>0</v>
      </c>
      <c r="K25" s="97">
        <f t="shared" si="2"/>
        <v>0</v>
      </c>
      <c r="L25" s="100">
        <f t="shared" si="2"/>
        <v>0</v>
      </c>
      <c r="M25" s="100">
        <f t="shared" si="2"/>
        <v>0</v>
      </c>
      <c r="N25" s="100">
        <f t="shared" si="2"/>
        <v>0</v>
      </c>
      <c r="O25" s="100">
        <f t="shared" si="2"/>
        <v>0</v>
      </c>
      <c r="P25" s="99">
        <f t="shared" si="2"/>
        <v>0</v>
      </c>
      <c r="Q25" s="97">
        <f>SUM(Q21:Q24)</f>
        <v>0</v>
      </c>
      <c r="R25" s="100">
        <f t="shared" si="2"/>
        <v>0</v>
      </c>
      <c r="S25" s="100">
        <f t="shared" si="2"/>
        <v>0</v>
      </c>
      <c r="T25" s="100">
        <f t="shared" si="2"/>
        <v>0</v>
      </c>
      <c r="U25" s="100">
        <f t="shared" si="2"/>
        <v>0</v>
      </c>
      <c r="V25" s="99">
        <f t="shared" si="2"/>
        <v>0</v>
      </c>
    </row>
    <row r="26" spans="1:22" x14ac:dyDescent="0.2">
      <c r="A26" s="247"/>
      <c r="B26" s="412"/>
      <c r="C26" s="412"/>
      <c r="D26" s="412"/>
    </row>
    <row r="27" spans="1:22" x14ac:dyDescent="0.2">
      <c r="A27" s="248"/>
      <c r="B27" s="334" t="s">
        <v>453</v>
      </c>
      <c r="C27" s="334"/>
      <c r="D27" s="334"/>
    </row>
    <row r="28" spans="1:22" x14ac:dyDescent="0.2">
      <c r="A28" s="247"/>
      <c r="B28" s="412"/>
      <c r="C28" s="412"/>
      <c r="D28" s="412"/>
    </row>
    <row r="29" spans="1:22" x14ac:dyDescent="0.2">
      <c r="A29" s="262"/>
      <c r="B29" s="411"/>
      <c r="C29" s="414"/>
      <c r="D29" s="414"/>
    </row>
    <row r="30" spans="1:22" x14ac:dyDescent="0.2">
      <c r="A30" s="262"/>
      <c r="B30" s="411"/>
      <c r="C30" s="411"/>
      <c r="D30" s="411"/>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xr:uid="{00000000-0004-0000-1100-000000000000}"/>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74" t="str">
        <f>הוראות!B13</f>
        <v>יהב - קרן השתלמות וחסכון לאחים ואחיות בע"מ</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
      <c r="B10" s="59" t="s">
        <v>119</v>
      </c>
      <c r="C10" s="112">
        <f>IF('נספח א4 - G'!$D$14=0,"",'נספח א4 - G'!D14/'נספח א4 - G'!$D$14)</f>
        <v>1</v>
      </c>
      <c r="D10" s="112">
        <f>IF('נספח א4 - G'!$D$14=0,"",'נספח א4 - G'!E14/'נספח א4 - G'!$D$14)</f>
        <v>0.19011693700490381</v>
      </c>
      <c r="E10" s="112">
        <f>IF('נספח א4 - G'!$D$14=0,"",'נספח א4 - G'!F14/'נספח א4 - G'!$D$14)</f>
        <v>0.61788004526593743</v>
      </c>
      <c r="F10" s="112">
        <f>IF('נספח א4 - G'!$D$14=0,"",'נספח א4 - G'!G14/'נספח א4 - G'!$D$14)</f>
        <v>5.356469256884195E-2</v>
      </c>
      <c r="G10" s="112">
        <f>IF('נספח א4 - G'!$D$14=0,"",'נספח א4 - G'!H14/'נספח א4 - G'!$D$14)</f>
        <v>2.6405130139569973E-2</v>
      </c>
      <c r="H10" s="112">
        <f>IF('נספח א4 - G'!$D$14=0,"",'נספח א4 - G'!I14/'נספח א4 - G'!$D$14)</f>
        <v>7.0162202942285937E-2</v>
      </c>
      <c r="I10" s="112">
        <f>IF('נספח א4 - G'!$D$14=0,"",'נספח א4 - G'!J14/'נספח א4 - G'!$D$14)</f>
        <v>4.1870992078460956E-2</v>
      </c>
      <c r="J10" s="112" t="str">
        <f>IF('נספח א4 - G'!$K$14=0,"",'נספח א4 - G'!K14/'נספח א4 - G'!$K$14)</f>
        <v/>
      </c>
      <c r="K10" s="112" t="str">
        <f>IF('נספח א4 - G'!$K$14=0,"",'נספח א4 - G'!L14/'נספח א4 - G'!$K$14)</f>
        <v/>
      </c>
      <c r="L10" s="112" t="str">
        <f>IF('נספח א4 - G'!$K$14=0,"",'נספח א4 - G'!M14/'נספח א4 - G'!$K$14)</f>
        <v/>
      </c>
      <c r="M10" s="112" t="str">
        <f>IF('נספח א4 - G'!$K$14=0,"",'נספח א4 - G'!N14/'נספח א4 - G'!$K$14)</f>
        <v/>
      </c>
      <c r="N10" s="112" t="str">
        <f>IF('נספח א4 - G'!$K$14=0,"",'נספח א4 - G'!O14/'נספח א4 - G'!$K$14)</f>
        <v/>
      </c>
      <c r="O10" s="112" t="str">
        <f>IF('נספח א4 - G'!$K$14=0,"",'נספח א4 - G'!P14/'נספח א4 - G'!$K$14)</f>
        <v/>
      </c>
      <c r="P10" s="113" t="str">
        <f>IF('נספח א4 - G'!$K$14=0,"",'נספח א4 - G'!Q14/'נספח א4 - G'!$K$14)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topLeftCell="A4" workbookViewId="0">
      <selection activeCell="E13" sqref="E13"/>
    </sheetView>
  </sheetViews>
  <sheetFormatPr defaultRowHeight="12.75" x14ac:dyDescent="0.2"/>
  <cols>
    <col min="1" max="1" width="3.85546875" style="201" customWidth="1"/>
    <col min="2" max="2" width="63.28515625" style="201" customWidth="1"/>
    <col min="3" max="3" width="11.42578125" style="201" customWidth="1"/>
    <col min="4" max="4" width="11.85546875" style="201" customWidth="1"/>
    <col min="5" max="5" width="23.28515625" style="201" customWidth="1"/>
    <col min="6" max="8" width="9.140625" style="201" customWidth="1"/>
    <col min="9" max="9" width="10.42578125" style="201" customWidth="1"/>
    <col min="10" max="10" width="25.140625" style="201" customWidth="1"/>
    <col min="11" max="12" width="9.140625" style="201" customWidth="1"/>
    <col min="13" max="13" width="10.140625" style="201" customWidth="1"/>
    <col min="14" max="14" width="9.140625" style="201" customWidth="1"/>
    <col min="15" max="16384" width="9.140625" style="201"/>
  </cols>
  <sheetData>
    <row r="2" spans="1:26" ht="21" customHeight="1" x14ac:dyDescent="0.25">
      <c r="A2" s="131" t="s">
        <v>172</v>
      </c>
      <c r="B2" s="131"/>
      <c r="C2" s="131"/>
      <c r="D2" s="131"/>
      <c r="E2" s="131"/>
      <c r="F2" s="131"/>
      <c r="G2" s="131"/>
      <c r="H2" s="131"/>
      <c r="I2" s="131"/>
      <c r="J2" s="131"/>
      <c r="K2" s="131"/>
      <c r="L2" s="131"/>
      <c r="M2" s="200"/>
    </row>
    <row r="3" spans="1:26" ht="17.25" customHeight="1" x14ac:dyDescent="0.25">
      <c r="A3" s="208" t="s">
        <v>173</v>
      </c>
      <c r="B3" s="351" t="s">
        <v>174</v>
      </c>
      <c r="C3" s="351"/>
      <c r="D3" s="351"/>
      <c r="E3" s="351"/>
      <c r="F3" s="352" t="s">
        <v>175</v>
      </c>
      <c r="G3" s="353"/>
      <c r="H3" s="353"/>
      <c r="I3" s="353"/>
      <c r="J3" s="132"/>
      <c r="K3" s="132"/>
      <c r="L3" s="132"/>
      <c r="M3" s="132"/>
    </row>
    <row r="4" spans="1:26" ht="15.75" x14ac:dyDescent="0.25">
      <c r="A4" s="133" t="s">
        <v>176</v>
      </c>
      <c r="B4" s="354" t="s">
        <v>177</v>
      </c>
      <c r="C4" s="351"/>
      <c r="D4" s="351"/>
      <c r="E4" s="351"/>
      <c r="F4" s="351"/>
      <c r="G4" s="351"/>
      <c r="H4" s="351"/>
      <c r="I4" s="351"/>
      <c r="J4" s="351"/>
      <c r="K4" s="351"/>
      <c r="L4" s="351"/>
      <c r="M4" s="351"/>
    </row>
    <row r="5" spans="1:26" ht="15.75" x14ac:dyDescent="0.25">
      <c r="A5" s="133" t="s">
        <v>178</v>
      </c>
      <c r="B5" s="351" t="s">
        <v>179</v>
      </c>
      <c r="C5" s="351"/>
      <c r="D5" s="351"/>
      <c r="E5" s="351"/>
      <c r="F5" s="351"/>
      <c r="G5" s="351"/>
      <c r="H5" s="351"/>
      <c r="I5" s="351"/>
      <c r="J5" s="351"/>
      <c r="K5" s="351"/>
      <c r="L5" s="351"/>
      <c r="M5" s="351"/>
    </row>
    <row r="6" spans="1:26" ht="15.75" x14ac:dyDescent="0.25">
      <c r="A6" s="133" t="s">
        <v>180</v>
      </c>
      <c r="B6" s="351" t="s">
        <v>181</v>
      </c>
      <c r="C6" s="351"/>
      <c r="D6" s="351"/>
      <c r="E6" s="351"/>
      <c r="F6" s="351"/>
      <c r="G6" s="351"/>
      <c r="H6" s="351"/>
      <c r="I6" s="351"/>
      <c r="J6" s="351"/>
      <c r="K6" s="351"/>
      <c r="L6" s="351"/>
      <c r="M6" s="351"/>
    </row>
    <row r="7" spans="1:26" ht="13.5" customHeight="1" x14ac:dyDescent="0.2">
      <c r="A7" s="133" t="s">
        <v>182</v>
      </c>
      <c r="B7" s="351" t="s">
        <v>183</v>
      </c>
      <c r="C7" s="351"/>
      <c r="D7" s="351"/>
      <c r="E7" s="351"/>
      <c r="F7" s="351"/>
      <c r="G7" s="351"/>
      <c r="H7" s="351"/>
      <c r="I7" s="351"/>
      <c r="J7" s="351"/>
      <c r="K7" s="351"/>
      <c r="L7" s="351"/>
      <c r="M7" s="351"/>
    </row>
    <row r="8" spans="1:26" ht="16.5" customHeight="1" x14ac:dyDescent="0.2">
      <c r="A8"/>
      <c r="B8" s="351"/>
      <c r="C8" s="351"/>
      <c r="D8" s="351"/>
      <c r="E8" s="351"/>
      <c r="F8" s="351"/>
      <c r="G8" s="351"/>
      <c r="H8" s="351"/>
      <c r="I8" s="351"/>
      <c r="J8" s="351"/>
      <c r="K8" s="351"/>
      <c r="L8" s="351"/>
      <c r="M8" s="351"/>
    </row>
    <row r="9" spans="1:26" ht="16.5" customHeight="1" x14ac:dyDescent="0.25">
      <c r="A9" s="133" t="s">
        <v>184</v>
      </c>
      <c r="B9" s="351" t="s">
        <v>185</v>
      </c>
      <c r="C9" s="351"/>
      <c r="D9" s="351"/>
      <c r="E9" s="351"/>
      <c r="F9" s="200"/>
      <c r="G9" s="200"/>
      <c r="H9" s="200"/>
      <c r="I9" s="200"/>
      <c r="J9" s="200"/>
      <c r="K9" s="200"/>
      <c r="L9" s="200"/>
      <c r="M9" s="200"/>
    </row>
    <row r="12" spans="1:26" ht="41.25" customHeight="1" x14ac:dyDescent="0.2">
      <c r="B12" s="202" t="s">
        <v>186</v>
      </c>
      <c r="C12" s="203" t="s">
        <v>187</v>
      </c>
      <c r="D12" s="204" t="s">
        <v>188</v>
      </c>
      <c r="E12" s="205" t="s">
        <v>189</v>
      </c>
      <c r="F12" s="205" t="s">
        <v>190</v>
      </c>
      <c r="G12" s="206" t="s">
        <v>191</v>
      </c>
      <c r="H12" s="346" t="s">
        <v>192</v>
      </c>
      <c r="I12" s="346"/>
      <c r="J12" s="347"/>
    </row>
    <row r="13" spans="1:26" ht="18.75" customHeight="1" x14ac:dyDescent="0.2">
      <c r="B13" s="134" t="s">
        <v>323</v>
      </c>
      <c r="C13" s="207">
        <f>VLOOKUP(B13,'רשימת גופים'!A3:B230,2,0)</f>
        <v>510927536</v>
      </c>
      <c r="D13" s="147" t="s">
        <v>534</v>
      </c>
      <c r="E13" s="148">
        <v>35416394</v>
      </c>
      <c r="F13" s="148">
        <v>2022</v>
      </c>
      <c r="G13" s="198" t="s">
        <v>193</v>
      </c>
      <c r="H13" s="348" t="str">
        <f>CONCATENATE("netunim","_",C13,"_",F13,".xlsx")</f>
        <v>netunim_510927536_2022.xlsx</v>
      </c>
      <c r="I13" s="349"/>
      <c r="J13" s="350"/>
      <c r="Z13" s="10" t="s">
        <v>194</v>
      </c>
    </row>
    <row r="15" spans="1:26" x14ac:dyDescent="0.2">
      <c r="B15" s="199" t="s">
        <v>0</v>
      </c>
      <c r="C15"/>
      <c r="D15"/>
    </row>
    <row r="16" spans="1:26" x14ac:dyDescent="0.2">
      <c r="B16" s="209" t="s">
        <v>195</v>
      </c>
      <c r="C16"/>
      <c r="D16"/>
    </row>
    <row r="17" spans="2:4" x14ac:dyDescent="0.2">
      <c r="B17" s="175" t="s">
        <v>196</v>
      </c>
      <c r="C17"/>
      <c r="D17"/>
    </row>
    <row r="18" spans="2:4" x14ac:dyDescent="0.2">
      <c r="B18" s="175" t="s">
        <v>197</v>
      </c>
      <c r="C18"/>
      <c r="D18" t="s">
        <v>198</v>
      </c>
    </row>
    <row r="19" spans="2:4" x14ac:dyDescent="0.2">
      <c r="B19" s="175" t="s">
        <v>199</v>
      </c>
      <c r="C19"/>
      <c r="D19" t="s">
        <v>200</v>
      </c>
    </row>
    <row r="20" spans="2:4" x14ac:dyDescent="0.2">
      <c r="B20" s="175" t="s">
        <v>201</v>
      </c>
      <c r="C20"/>
      <c r="D20" t="s">
        <v>202</v>
      </c>
    </row>
    <row r="21" spans="2:4" x14ac:dyDescent="0.2">
      <c r="B21" s="175" t="s">
        <v>203</v>
      </c>
      <c r="C21"/>
      <c r="D21" t="s">
        <v>204</v>
      </c>
    </row>
    <row r="22" spans="2:4" x14ac:dyDescent="0.2">
      <c r="B22" s="175" t="s">
        <v>205</v>
      </c>
      <c r="C22"/>
      <c r="D22" t="s">
        <v>206</v>
      </c>
    </row>
    <row r="23" spans="2:4" x14ac:dyDescent="0.2">
      <c r="B23" s="175" t="s">
        <v>207</v>
      </c>
      <c r="C23"/>
      <c r="D23" t="s">
        <v>208</v>
      </c>
    </row>
    <row r="24" spans="2:4" x14ac:dyDescent="0.2">
      <c r="B24" s="175" t="s">
        <v>209</v>
      </c>
      <c r="C24"/>
      <c r="D24" t="s">
        <v>210</v>
      </c>
    </row>
    <row r="25" spans="2:4" x14ac:dyDescent="0.2">
      <c r="B25" s="175" t="s">
        <v>211</v>
      </c>
      <c r="C25"/>
      <c r="D25" t="s">
        <v>212</v>
      </c>
    </row>
    <row r="26" spans="2:4" x14ac:dyDescent="0.2">
      <c r="B26" s="175" t="s">
        <v>213</v>
      </c>
      <c r="C26"/>
      <c r="D26" t="s">
        <v>214</v>
      </c>
    </row>
    <row r="27" spans="2:4" x14ac:dyDescent="0.2">
      <c r="B27" s="175" t="s">
        <v>215</v>
      </c>
      <c r="C27"/>
      <c r="D27" t="s">
        <v>216</v>
      </c>
    </row>
    <row r="28" spans="2:4" x14ac:dyDescent="0.2">
      <c r="B28" s="175" t="s">
        <v>217</v>
      </c>
      <c r="C28"/>
      <c r="D28" t="s">
        <v>218</v>
      </c>
    </row>
    <row r="29" spans="2:4" x14ac:dyDescent="0.2">
      <c r="B29" s="175" t="s">
        <v>219</v>
      </c>
      <c r="C29"/>
      <c r="D29" t="s">
        <v>220</v>
      </c>
    </row>
    <row r="30" spans="2:4" x14ac:dyDescent="0.2">
      <c r="B30" s="175" t="s">
        <v>221</v>
      </c>
      <c r="C30"/>
      <c r="D30" t="s">
        <v>222</v>
      </c>
    </row>
    <row r="31" spans="2:4" x14ac:dyDescent="0.2">
      <c r="B31" s="175" t="s">
        <v>223</v>
      </c>
      <c r="C31"/>
      <c r="D31" t="s">
        <v>224</v>
      </c>
    </row>
    <row r="32" spans="2:4" x14ac:dyDescent="0.2">
      <c r="B32" s="175" t="s">
        <v>225</v>
      </c>
      <c r="C32"/>
      <c r="D32" t="s">
        <v>226</v>
      </c>
    </row>
    <row r="33" spans="2:4" x14ac:dyDescent="0.2">
      <c r="B33" s="175" t="s">
        <v>227</v>
      </c>
      <c r="C33"/>
      <c r="D33" t="s">
        <v>228</v>
      </c>
    </row>
    <row r="34" spans="2:4" x14ac:dyDescent="0.2">
      <c r="B34" s="175" t="s">
        <v>229</v>
      </c>
      <c r="C34"/>
      <c r="D34" t="s">
        <v>230</v>
      </c>
    </row>
    <row r="35" spans="2:4" x14ac:dyDescent="0.2">
      <c r="B35" s="175" t="s">
        <v>231</v>
      </c>
      <c r="C35"/>
      <c r="D35" t="s">
        <v>232</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7" location="'רשימת גופים'!A1" display="רשימת גופים" xr:uid="{00000000-0004-0000-0100-000001000000}"/>
    <hyperlink ref="B18" location="'כללי א1'!A1" display="נספח א1 מספרי תביעות בביטוח כללי" xr:uid="{00000000-0004-0000-0100-000002000000}"/>
    <hyperlink ref="B19" location="' בריאות א2'!A1" display="נספח א2 מספרי תביעות בביטוח בריאות" xr:uid="{00000000-0004-0000-0100-000003000000}"/>
    <hyperlink ref="B20" location="' פנסיוני א3'!A1" display="נספח א3 מספרי תביעות בקצבת נכות (א.כ.ע), ריסק מוות וקצבת שארים" xr:uid="{00000000-0004-0000-0100-000004000000}"/>
    <hyperlink ref="B21" location="'נספח א4 - G'!A1" display="נספח א4 - מספרי בקשות למשיכת כספים או לקבלת קצבת זקנה (גמל)" xr:uid="{00000000-0004-0000-0100-000005000000}"/>
    <hyperlink ref="B22" location="'נספח א4 - P'!A1" display="נספח א4 - מספרי בקשות למשיכת כספים או לקבלת קצבת זקנה (פנסיה)" xr:uid="{00000000-0004-0000-0100-000006000000}"/>
    <hyperlink ref="B23" location="'נספח א4 - B'!A1" display="נספח א4 - מספרי בקשות למשיכת כספים או לקבלת קצבת זקנה (ביטוח)" xr:uid="{00000000-0004-0000-0100-000007000000}"/>
    <hyperlink ref="B24" location="'נספח א5 - G'!A1" display="נספח א5 - מספרי בקשות להעברת כספים בין קופות גמל או בין מסלולי השקעה (גמל)" xr:uid="{00000000-0004-0000-0100-000008000000}"/>
    <hyperlink ref="B25" location="'נספח א5 - P'!A1" display="נספח א5 - מספרי בקשות להעברת כספים בין קופות גמל או בין מסלולי השקעה (פנסיה)" xr:uid="{00000000-0004-0000-0100-000009000000}"/>
    <hyperlink ref="B26" location="'נספח א5 - B'!A1" display="נספח א5 - מספרי בקשות להעברת כספים בין קופות גמל או בין מסלולי השקעה (ביטוח)" xr:uid="{00000000-0004-0000-0100-00000A000000}"/>
    <hyperlink ref="B27" location="'כללי ב1'!A1" display="נספח ב1 מדדי תביעות בביטוח כללי" xr:uid="{00000000-0004-0000-0100-00000B000000}"/>
    <hyperlink ref="B28" location="'  בריאות ב2'!A1" display="נספח ב2 מדדי תביעות בביטוח בריאות" xr:uid="{00000000-0004-0000-0100-00000C000000}"/>
    <hyperlink ref="B29" location="' פנסיוני ב3'!A1" display="נספח ב3 מדדי תביעות בקצבת נכות (א.כ.ע), ריסק מוות וקצבת שארים" xr:uid="{00000000-0004-0000-0100-00000D000000}"/>
    <hyperlink ref="B30" location="'נספח ב4 - G'!A1" display="נספח ב4 - מדדי בקשות למשיכת כספים או לקבלת קצבת זקנה (גמל)" xr:uid="{00000000-0004-0000-0100-00000E000000}"/>
    <hyperlink ref="B31" location="'נספח ב4 - P'!A1" display="נספח ב4 - מדדי בקשות למשיכת כספים או לקבלת קצבת זקנה (פנסיה)" xr:uid="{00000000-0004-0000-0100-00000F000000}"/>
    <hyperlink ref="B32" location="'נספח ב4 - B'!A1" display="נספח ב4 - מדדי בקשות למשיכת כספים או לקבלת קצבת זקנה (ביטוח)" xr:uid="{00000000-0004-0000-0100-000010000000}"/>
    <hyperlink ref="B33" location="'נספח ב5 - G'!A1" display="נספח ב5 - מדדי בקשות להעברת כספים בין קופות גמל או בין מסלולי השקעה (גמל)" xr:uid="{00000000-0004-0000-0100-000011000000}"/>
    <hyperlink ref="B34" location="'נספח ב5 - P'!A1" display="נספח ב5 - מדדי בקשות להעברת כספים בין קופות גמל או בין מסלולי השקעה (פנסיה)" xr:uid="{00000000-0004-0000-0100-000012000000}"/>
    <hyperlink ref="B35" location="'נספח ב5 - B'!A1" display="נספח ב5 - מדדי בקשות להעברת כספים בין קופות גמל או בין מסלולי השקעה (ביטוח)" xr:uid="{00000000-0004-0000-0100-000013000000}"/>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74" t="str">
        <f>הוראות!B13</f>
        <v>יהב - קרן השתלמות וחסכון לאחים ואחיות בע"מ</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
      <c r="B10" s="59" t="s">
        <v>119</v>
      </c>
      <c r="C10" s="112" t="str">
        <f>IF('נספח א4 - P'!$D$14=0,"",'נספח א4 - P'!D14/'נספח א4 - P'!$D$14)</f>
        <v/>
      </c>
      <c r="D10" s="112" t="str">
        <f>IF('נספח א4 - P'!$D$14=0,"",'נספח א4 - P'!E14/'נספח א4 - P'!$D$14)</f>
        <v/>
      </c>
      <c r="E10" s="112" t="str">
        <f>IF('נספח א4 - P'!$D$14=0,"",'נספח א4 - P'!F14/'נספח א4 - P'!$D$14)</f>
        <v/>
      </c>
      <c r="F10" s="112" t="str">
        <f>IF('נספח א4 - P'!$D$14=0,"",'נספח א4 - P'!G14/'נספח א4 - P'!$D$14)</f>
        <v/>
      </c>
      <c r="G10" s="112" t="str">
        <f>IF('נספח א4 - P'!$D$14=0,"",'נספח א4 - P'!H14/'נספח א4 - P'!$D$14)</f>
        <v/>
      </c>
      <c r="H10" s="112" t="str">
        <f>IF('נספח א4 - P'!$D$14=0,"",'נספח א4 - P'!I14/'נספח א4 - P'!$D$14)</f>
        <v/>
      </c>
      <c r="I10" s="112" t="str">
        <f>IF('נספח א4 - P'!$D$14=0,"",'נספח א4 - P'!J14/'נספח א4 - P'!$D$14)</f>
        <v/>
      </c>
      <c r="J10" s="112" t="str">
        <f>IF('נספח א4 - P'!$K$14=0,"",'נספח א4 - P'!K14/'נספח א4 - P'!$K$14)</f>
        <v/>
      </c>
      <c r="K10" s="112" t="str">
        <f>IF('נספח א4 - P'!$K$14=0,"",'נספח א4 - P'!L14/'נספח א4 - P'!$K$14)</f>
        <v/>
      </c>
      <c r="L10" s="112" t="str">
        <f>IF('נספח א4 - P'!$K$14=0,"",'נספח א4 - P'!M14/'נספח א4 - P'!$K$14)</f>
        <v/>
      </c>
      <c r="M10" s="112" t="str">
        <f>IF('נספח א4 - P'!$K$14=0,"",'נספח א4 - P'!N14/'נספח א4 - P'!$K$14)</f>
        <v/>
      </c>
      <c r="N10" s="112" t="str">
        <f>IF('נספח א4 - P'!$K$14=0,"",'נספח א4 - P'!O14/'נספח א4 - P'!$K$14)</f>
        <v/>
      </c>
      <c r="O10" s="112" t="str">
        <f>IF('נספח א4 - P'!$K$14=0,"",'נספח א4 - P'!P14/'נספח א4 - P'!$K$14)</f>
        <v/>
      </c>
      <c r="P10" s="113" t="str">
        <f>IF('נספח א4 - P'!$K$14=0,"",'נספח א4 - P'!Q14/'נספח א4 - P'!$K$14)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74" t="str">
        <f>הוראות!B13</f>
        <v>יהב - קרן השתלמות וחסכון לאחים ואחיות בע"מ</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111" t="s">
        <v>31</v>
      </c>
      <c r="K9" s="53" t="s">
        <v>32</v>
      </c>
      <c r="L9" s="53" t="s">
        <v>33</v>
      </c>
      <c r="M9" s="111" t="s">
        <v>34</v>
      </c>
      <c r="N9" s="56" t="s">
        <v>35</v>
      </c>
      <c r="O9" s="56" t="s">
        <v>36</v>
      </c>
      <c r="P9" s="57" t="s">
        <v>37</v>
      </c>
    </row>
    <row r="10" spans="2:16" ht="27" customHeight="1" x14ac:dyDescent="0.2">
      <c r="B10" s="59" t="s">
        <v>119</v>
      </c>
      <c r="C10" s="112" t="str">
        <f>IF('נספח א4 - B'!$D$14=0,"",'נספח א4 - B'!D14/'נספח א4 - B'!$D$14)</f>
        <v/>
      </c>
      <c r="D10" s="112" t="str">
        <f>IF('נספח א4 - B'!$D$14=0,"",'נספח א4 - B'!E14/'נספח א4 - B'!$D$14)</f>
        <v/>
      </c>
      <c r="E10" s="112" t="str">
        <f>IF('נספח א4 - B'!$D$14=0,"",'נספח א4 - B'!F14/'נספח א4 - B'!$D$14)</f>
        <v/>
      </c>
      <c r="F10" s="112" t="str">
        <f>IF('נספח א4 - B'!$D$14=0,"",'נספח א4 - B'!G14/'נספח א4 - B'!$D$14)</f>
        <v/>
      </c>
      <c r="G10" s="112" t="str">
        <f>IF('נספח א4 - B'!$D$14=0,"",'נספח א4 - B'!H14/'נספח א4 - B'!$D$14)</f>
        <v/>
      </c>
      <c r="H10" s="112" t="str">
        <f>IF('נספח א4 - B'!$D$14=0,"",'נספח א4 - B'!I14/'נספח א4 - B'!$D$14)</f>
        <v/>
      </c>
      <c r="I10" s="112" t="str">
        <f>IF('נספח א4 - B'!$D$14=0,"",'נספח א4 - B'!J14/'נספח א4 - B'!$D$14)</f>
        <v/>
      </c>
      <c r="J10" s="112" t="str">
        <f>IF('נספח א4 - B'!$K$14=0,"",'נספח א4 - B'!K14/'נספח א4 - B'!$K$14)</f>
        <v/>
      </c>
      <c r="K10" s="112" t="str">
        <f>IF('נספח א4 - B'!$K$14=0,"",'נספח א4 - B'!L14/'נספח א4 - B'!$K$14)</f>
        <v/>
      </c>
      <c r="L10" s="112" t="str">
        <f>IF('נספח א4 - B'!$K$14=0,"",'נספח א4 - B'!M14/'נספח א4 - B'!$K$14)</f>
        <v/>
      </c>
      <c r="M10" s="112" t="str">
        <f>IF('נספח א4 - B'!$K$14=0,"",'נספח א4 - B'!N14/'נספח א4 - B'!$K$14)</f>
        <v/>
      </c>
      <c r="N10" s="112" t="str">
        <f>IF('נספח א4 - B'!$K$14=0,"",'נספח א4 - B'!O14/'נספח א4 - B'!$K$14)</f>
        <v/>
      </c>
      <c r="O10" s="112" t="str">
        <f>IF('נספח א4 - B'!$K$14=0,"",'נספח א4 - B'!P14/'נספח א4 - B'!$K$14)</f>
        <v/>
      </c>
      <c r="P10" s="113" t="str">
        <f>IF('נספח א4 - B'!$K$14=0,"",'נספח א4 - B'!Q14/'נספח א4 - B'!$K$14)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הוראות!B33</f>
        <v>נספח ב5 - מדדי בקשות להעברת כספים בין קופות גמל או בין מסלולי השקעה (גמל)</v>
      </c>
    </row>
    <row r="2" spans="2:23" ht="20.25" x14ac:dyDescent="0.2">
      <c r="B2" s="174" t="str">
        <f>הוראות!B13</f>
        <v>יהב - קרן השתלמות וחסכון לאחים ואחיות בע"מ</v>
      </c>
    </row>
    <row r="3" spans="2:23" ht="15.75" x14ac:dyDescent="0.25">
      <c r="B3" s="173" t="str">
        <f>CONCATENATE(הוראות!Z13,הוראות!F13)</f>
        <v>הנתונים ביחידות בודדות לשנת 2022</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111" t="s">
        <v>38</v>
      </c>
      <c r="R9" s="53" t="s">
        <v>39</v>
      </c>
      <c r="S9" s="56" t="s">
        <v>40</v>
      </c>
      <c r="T9" s="53" t="s">
        <v>41</v>
      </c>
      <c r="U9" s="53" t="s">
        <v>42</v>
      </c>
      <c r="V9" s="54" t="s">
        <v>43</v>
      </c>
      <c r="W9" s="57" t="s">
        <v>44</v>
      </c>
    </row>
    <row r="10" spans="2:23" ht="25.5" x14ac:dyDescent="0.2">
      <c r="B10" s="59" t="s">
        <v>119</v>
      </c>
      <c r="C10" s="112">
        <f>IF('נספח א5 - G'!$D$14=0,"",'נספח א5 - G'!D14/'נספח א5 - G'!$D$14)</f>
        <v>1</v>
      </c>
      <c r="D10" s="112">
        <f>IF('נספח א5 - G'!$D$14=0,"",'נספח א5 - G'!E14/'נספח א5 - G'!$D$14)</f>
        <v>7.3818897637795275E-3</v>
      </c>
      <c r="E10" s="112">
        <f>IF('נספח א5 - G'!$D$14=0,"",'נספח א5 - G'!F14/'נספח א5 - G'!$D$14)</f>
        <v>0.88877952755905509</v>
      </c>
      <c r="F10" s="112">
        <f>IF('נספח א5 - G'!$D$14=0,"",'נספח א5 - G'!G14/'נספח א5 - G'!$D$14)</f>
        <v>9.6456692913385822E-2</v>
      </c>
      <c r="G10" s="112">
        <f>IF('נספח א5 - G'!$D$14=0,"",'נספח א5 - G'!H14/'נספח א5 - G'!$D$14)</f>
        <v>6.889763779527559E-3</v>
      </c>
      <c r="H10" s="112">
        <f>IF('נספח א5 - G'!$D$14=0,"",'נספח א5 - G'!I14/'נספח א5 - G'!$D$14)</f>
        <v>0</v>
      </c>
      <c r="I10" s="112">
        <f>IF('נספח א5 - G'!$D$14=0,"",'נספח א5 - G'!J14/'נספח א5 - G'!$D$14)</f>
        <v>4.921259842519685E-4</v>
      </c>
      <c r="J10" s="112">
        <f>IF('נספח א5 - G'!$K$14=0,"",'נספח א5 - G'!K14/'נספח א5 - G'!$K$14)</f>
        <v>1</v>
      </c>
      <c r="K10" s="112">
        <f>IF('נספח א5 - G'!$K$14=0,"",'נספח א5 - G'!L14/'נספח א5 - G'!$K$14)</f>
        <v>0.14285714285714285</v>
      </c>
      <c r="L10" s="112">
        <f>IF('נספח א5 - G'!$K$14=0,"",'נספח א5 - G'!M14/'נספח א5 - G'!$K$14)</f>
        <v>0</v>
      </c>
      <c r="M10" s="112">
        <f>IF('נספח א5 - G'!$K$14=0,"",'נספח א5 - G'!N14/'נספח א5 - G'!$K$14)</f>
        <v>0.21428571428571427</v>
      </c>
      <c r="N10" s="112">
        <f>IF('נספח א5 - G'!$K$14=0,"",'נספח א5 - G'!O14/'נספח א5 - G'!$K$14)</f>
        <v>7.1428571428571425E-2</v>
      </c>
      <c r="O10" s="112">
        <f>IF('נספח א5 - G'!$K$14=0,"",'נספח א5 - G'!P14/'נספח א5 - G'!$K$14)</f>
        <v>0.2857142857142857</v>
      </c>
      <c r="P10" s="112">
        <f>IF('נספח א5 - G'!$K$14=0,"",'נספח א5 - G'!Q14/'נספח א5 - G'!$K$14)</f>
        <v>0.2857142857142857</v>
      </c>
      <c r="Q10" s="112">
        <f>IF('נספח א5 - G'!$R$14=0,"",'נספח א5 - G'!R14/'נספח א5 - G'!$R$14)</f>
        <v>1</v>
      </c>
      <c r="R10" s="112">
        <f>IF('נספח א5 - G'!$R$14=0,"",'נספח א5 - G'!S14/'נספח א5 - G'!$R$14)</f>
        <v>0.40625</v>
      </c>
      <c r="S10" s="112">
        <f>IF('נספח א5 - G'!$R$14=0,"",'נספח א5 - G'!T14/'נספח א5 - G'!$R$14)</f>
        <v>0.4375</v>
      </c>
      <c r="T10" s="112">
        <f>IF('נספח א5 - G'!$R$14=0,"",'נספח א5 - G'!U14/'נספח א5 - G'!$R$14)</f>
        <v>0.15625</v>
      </c>
      <c r="U10" s="112">
        <f>IF('נספח א5 - G'!$R$14=0,"",'נספח א5 - G'!V14/'נספח א5 - G'!$R$14)</f>
        <v>0</v>
      </c>
      <c r="V10" s="112">
        <f>IF('נספח א5 - G'!$R$14=0,"",'נספח א5 - G'!W14/'נספח א5 - G'!$R$14)</f>
        <v>0</v>
      </c>
      <c r="W10" s="113">
        <f>IF('נספח א5 - G'!$R$14=0,"",'נספח א5 - G'!X14/'נספח א5 - G'!$R$14)</f>
        <v>0</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הוראות!B34</f>
        <v>נספח ב5 - מדדי בקשות להעברת כספים בין קופות גמל או בין מסלולי השקעה (פנסיה)</v>
      </c>
    </row>
    <row r="2" spans="2:23" ht="20.25" x14ac:dyDescent="0.2">
      <c r="B2" s="174" t="str">
        <f>הוראות!B13</f>
        <v>יהב - קרן השתלמות וחסכון לאחים ואחיות בע"מ</v>
      </c>
    </row>
    <row r="3" spans="2:23" ht="15.75" x14ac:dyDescent="0.25">
      <c r="B3" s="173" t="str">
        <f>CONCATENATE(הוראות!Z13,הוראות!F13)</f>
        <v>הנתונים ביחידות בודדות לשנת 2022</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5.5" x14ac:dyDescent="0.2">
      <c r="B10" s="59" t="s">
        <v>119</v>
      </c>
      <c r="C10" s="112" t="str">
        <f>IF('נספח א5 - P'!$D$14=0,"",'נספח א5 - P'!D14/'נספח א5 - P'!$D$14)</f>
        <v/>
      </c>
      <c r="D10" s="112" t="str">
        <f>IF('נספח א5 - P'!$D$14=0,"",'נספח א5 - P'!E14/'נספח א5 - P'!$D$14)</f>
        <v/>
      </c>
      <c r="E10" s="112" t="str">
        <f>IF('נספח א5 - P'!$D$14=0,"",'נספח א5 - P'!F14/'נספח א5 - P'!$D$14)</f>
        <v/>
      </c>
      <c r="F10" s="112" t="str">
        <f>IF('נספח א5 - P'!$D$14=0,"",'נספח א5 - P'!G14/'נספח א5 - P'!$D$14)</f>
        <v/>
      </c>
      <c r="G10" s="112" t="str">
        <f>IF('נספח א5 - P'!$D$14=0,"",'נספח א5 - P'!H14/'נספח א5 - P'!$D$14)</f>
        <v/>
      </c>
      <c r="H10" s="112" t="str">
        <f>IF('נספח א5 - P'!$D$14=0,"",'נספח א5 - P'!I14/'נספח א5 - P'!$D$14)</f>
        <v/>
      </c>
      <c r="I10" s="112" t="str">
        <f>IF('נספח א5 - P'!$D$14=0,"",'נספח א5 - P'!J14/'נספח א5 - P'!$D$14)</f>
        <v/>
      </c>
      <c r="J10" s="112" t="str">
        <f>IF('נספח א5 - P'!$K$14=0,"",'נספח א5 - P'!K14/'נספח א5 - P'!$K$14)</f>
        <v/>
      </c>
      <c r="K10" s="112" t="str">
        <f>IF('נספח א5 - P'!$K$14=0,"",'נספח א5 - P'!L14/'נספח א5 - P'!$K$14)</f>
        <v/>
      </c>
      <c r="L10" s="112" t="str">
        <f>IF('נספח א5 - P'!$K$14=0,"",'נספח א5 - P'!M14/'נספח א5 - P'!$K$14)</f>
        <v/>
      </c>
      <c r="M10" s="112" t="str">
        <f>IF('נספח א5 - P'!$K$14=0,"",'נספח א5 - P'!N14/'נספח א5 - P'!$K$14)</f>
        <v/>
      </c>
      <c r="N10" s="112" t="str">
        <f>IF('נספח א5 - P'!$K$14=0,"",'נספח א5 - P'!O14/'נספח א5 - P'!$K$14)</f>
        <v/>
      </c>
      <c r="O10" s="112" t="str">
        <f>IF('נספח א5 - P'!$K$14=0,"",'נספח א5 - P'!P14/'נספח א5 - P'!$K$14)</f>
        <v/>
      </c>
      <c r="P10" s="112" t="str">
        <f>IF('נספח א5 - P'!$K$14=0,"",'נספח א5 - P'!Q14/'נספח א5 - P'!$K$14)</f>
        <v/>
      </c>
      <c r="Q10" s="112" t="str">
        <f>IF('נספח א5 - P'!$R$14=0,"",'נספח א5 - P'!R14/'נספח א5 - P'!$R$14)</f>
        <v/>
      </c>
      <c r="R10" s="112" t="str">
        <f>IF('נספח א5 - P'!$R$14=0,"",'נספח א5 - P'!S14/'נספח א5 - P'!$R$14)</f>
        <v/>
      </c>
      <c r="S10" s="112" t="str">
        <f>IF('נספח א5 - P'!$R$14=0,"",'נספח א5 - P'!T14/'נספח א5 - P'!$R$14)</f>
        <v/>
      </c>
      <c r="T10" s="112" t="str">
        <f>IF('נספח א5 - P'!$R$14=0,"",'נספח א5 - P'!U14/'נספח א5 - P'!$R$14)</f>
        <v/>
      </c>
      <c r="U10" s="112" t="str">
        <f>IF('נספח א5 - P'!$R$14=0,"",'נספח א5 - P'!V14/'נספח א5 - P'!$R$14)</f>
        <v/>
      </c>
      <c r="V10" s="112" t="str">
        <f>IF('נספח א5 - P'!$R$14=0,"",'נספח א5 - P'!W14/'נספח א5 - P'!$R$14)</f>
        <v/>
      </c>
      <c r="W10" s="113" t="str">
        <f>IF('נספח א5 - P'!$R$14=0,"",'נספח א5 - P'!X14/'נספח א5 - P'!$R$14)</f>
        <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6"/>
  <sheetViews>
    <sheetView rightToLeft="1" tabSelected="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הוראות!B35</f>
        <v>נספח ב5 - מדדי בקשות להעברת כספים בין קופות גמל או בין מסלולי השקעה (ביטוח)</v>
      </c>
    </row>
    <row r="2" spans="2:23" ht="20.25" x14ac:dyDescent="0.2">
      <c r="B2" s="174" t="str">
        <f>הוראות!B13</f>
        <v>יהב - קרן השתלמות וחסכון לאחים ואחיות בע"מ</v>
      </c>
    </row>
    <row r="3" spans="2:23" ht="15.75" x14ac:dyDescent="0.25">
      <c r="B3" s="173" t="str">
        <f>CONCATENATE(הוראות!Z13,הוראות!F13)</f>
        <v>הנתונים ביחידות בודדות לשנת 2022</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5.5" x14ac:dyDescent="0.2">
      <c r="B10" s="59" t="s">
        <v>119</v>
      </c>
      <c r="C10" s="112" t="str">
        <f>IF('נספח א5 - B'!$D$14=0,"",'נספח א5 - B'!D14/'נספח א5 - B'!$D$14)</f>
        <v/>
      </c>
      <c r="D10" s="112" t="str">
        <f>IF('נספח א5 - B'!$D$14=0,"",'נספח א5 - B'!E14/'נספח א5 - B'!$D$14)</f>
        <v/>
      </c>
      <c r="E10" s="112" t="str">
        <f>IF('נספח א5 - B'!$D$14=0,"",'נספח א5 - B'!F14/'נספח א5 - B'!$D$14)</f>
        <v/>
      </c>
      <c r="F10" s="112" t="str">
        <f>IF('נספח א5 - B'!$D$14=0,"",'נספח א5 - B'!G14/'נספח א5 - B'!$D$14)</f>
        <v/>
      </c>
      <c r="G10" s="112" t="str">
        <f>IF('נספח א5 - B'!$D$14=0,"",'נספח א5 - B'!H14/'נספח א5 - B'!$D$14)</f>
        <v/>
      </c>
      <c r="H10" s="112" t="str">
        <f>IF('נספח א5 - B'!$D$14=0,"",'נספח א5 - B'!I14/'נספח א5 - B'!$D$14)</f>
        <v/>
      </c>
      <c r="I10" s="112" t="str">
        <f>IF('נספח א5 - B'!$D$14=0,"",'נספח א5 - B'!J14/'נספח א5 - B'!$D$14)</f>
        <v/>
      </c>
      <c r="J10" s="112" t="str">
        <f>IF('נספח א5 - B'!$K$14=0,"",'נספח א5 - B'!K14/'נספח א5 - B'!$K$14)</f>
        <v/>
      </c>
      <c r="K10" s="112" t="str">
        <f>IF('נספח א5 - B'!$K$14=0,"",'נספח א5 - B'!L14/'נספח א5 - B'!$K$14)</f>
        <v/>
      </c>
      <c r="L10" s="112" t="str">
        <f>IF('נספח א5 - B'!$K$14=0,"",'נספח א5 - B'!M14/'נספח א5 - B'!$K$14)</f>
        <v/>
      </c>
      <c r="M10" s="112" t="str">
        <f>IF('נספח א5 - B'!$K$14=0,"",'נספח א5 - B'!N14/'נספח א5 - B'!$K$14)</f>
        <v/>
      </c>
      <c r="N10" s="112" t="str">
        <f>IF('נספח א5 - B'!$K$14=0,"",'נספח א5 - B'!O14/'נספח א5 - B'!$K$14)</f>
        <v/>
      </c>
      <c r="O10" s="112" t="str">
        <f>IF('נספח א5 - B'!$K$14=0,"",'נספח א5 - B'!P14/'נספח א5 - B'!$K$14)</f>
        <v/>
      </c>
      <c r="P10" s="112" t="str">
        <f>IF('נספח א5 - B'!$K$14=0,"",'נספח א5 - B'!Q14/'נספח א5 - B'!$K$14)</f>
        <v/>
      </c>
      <c r="Q10" s="112" t="str">
        <f>IF('נספח א5 - B'!$R$14=0,"",'נספח א5 - B'!R14/'נספח א5 - B'!$R$14)</f>
        <v/>
      </c>
      <c r="R10" s="112" t="str">
        <f>IF('נספח א5 - B'!$R$14=0,"",'נספח א5 - B'!S14/'נספח א5 - B'!$R$14)</f>
        <v/>
      </c>
      <c r="S10" s="112" t="str">
        <f>IF('נספח א5 - B'!$R$14=0,"",'נספח א5 - B'!T14/'נספח א5 - B'!$R$14)</f>
        <v/>
      </c>
      <c r="T10" s="112" t="str">
        <f>IF('נספח א5 - B'!$R$14=0,"",'נספח א5 - B'!U14/'נספח א5 - B'!$R$14)</f>
        <v/>
      </c>
      <c r="U10" s="112" t="str">
        <f>IF('נספח א5 - B'!$R$14=0,"",'נספח א5 - B'!V14/'נספח א5 - B'!$R$14)</f>
        <v/>
      </c>
      <c r="V10" s="112" t="str">
        <f>IF('נספח א5 - B'!$R$14=0,"",'נספח א5 - B'!W14/'נספח א5 - B'!$R$14)</f>
        <v/>
      </c>
      <c r="W10" s="113" t="str">
        <f>IF('נספח א5 - B'!$R$14=0,"",'נספח א5 - B'!X14/'נספח א5 - B'!$R$14)</f>
        <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9" customWidth="1"/>
    <col min="2" max="2" width="31.42578125" style="9" customWidth="1"/>
    <col min="3" max="5" width="7.7109375" style="9" customWidth="1"/>
    <col min="6" max="7" width="7.5703125" style="9" customWidth="1"/>
    <col min="8" max="8" width="7.7109375" style="9" customWidth="1"/>
    <col min="9" max="9" width="7.42578125" style="9" customWidth="1"/>
    <col min="10" max="13" width="7.7109375" style="9" customWidth="1"/>
    <col min="14" max="14" width="7.28515625" style="9" customWidth="1"/>
    <col min="15" max="17" width="7.7109375" style="9" customWidth="1"/>
    <col min="18" max="18" width="8.5703125" style="9" customWidth="1"/>
    <col min="19" max="19" width="9.140625" style="9" customWidth="1"/>
    <col min="20" max="16384" width="9.140625" style="9"/>
  </cols>
  <sheetData>
    <row r="1" spans="1:16" ht="18.75" x14ac:dyDescent="0.3">
      <c r="A1" s="118" t="s">
        <v>428</v>
      </c>
    </row>
    <row r="3" spans="1:16" x14ac:dyDescent="0.2">
      <c r="B3" s="172" t="s">
        <v>0</v>
      </c>
    </row>
    <row r="4" spans="1:16" ht="12.75" customHeight="1" x14ac:dyDescent="0.2">
      <c r="C4" s="474" t="s">
        <v>429</v>
      </c>
      <c r="D4" s="475"/>
      <c r="E4" s="475"/>
      <c r="F4" s="475"/>
      <c r="G4" s="475"/>
      <c r="H4" s="475"/>
      <c r="I4" s="475"/>
      <c r="J4" s="475"/>
      <c r="K4" s="475"/>
      <c r="L4" s="475"/>
      <c r="M4" s="475"/>
      <c r="N4" s="475"/>
      <c r="O4" s="475"/>
      <c r="P4" s="476"/>
    </row>
    <row r="5" spans="1:16" x14ac:dyDescent="0.2">
      <c r="C5" s="477" t="s">
        <v>430</v>
      </c>
      <c r="D5" s="478"/>
      <c r="E5" s="478"/>
      <c r="F5" s="478"/>
      <c r="G5" s="478"/>
      <c r="H5" s="478"/>
      <c r="I5" s="479"/>
      <c r="J5" s="477" t="s">
        <v>431</v>
      </c>
      <c r="K5" s="478"/>
      <c r="L5" s="478"/>
      <c r="M5" s="478"/>
      <c r="N5" s="478"/>
      <c r="O5" s="478"/>
      <c r="P5" s="479"/>
    </row>
    <row r="6" spans="1:16" ht="12.75" customHeight="1" x14ac:dyDescent="0.2">
      <c r="C6" s="485" t="s">
        <v>432</v>
      </c>
      <c r="D6" s="242" t="s">
        <v>10</v>
      </c>
      <c r="E6" s="243"/>
      <c r="F6" s="243"/>
      <c r="G6" s="243"/>
      <c r="H6" s="243"/>
      <c r="I6" s="244"/>
      <c r="J6" s="487" t="s">
        <v>432</v>
      </c>
      <c r="K6" s="471" t="s">
        <v>10</v>
      </c>
      <c r="L6" s="472"/>
      <c r="M6" s="472"/>
      <c r="N6" s="472"/>
      <c r="O6" s="472"/>
      <c r="P6" s="473"/>
    </row>
    <row r="7" spans="1:16" ht="25.5" x14ac:dyDescent="0.2">
      <c r="B7" s="483" t="s">
        <v>11</v>
      </c>
      <c r="C7" s="486"/>
      <c r="D7" s="11" t="s">
        <v>18</v>
      </c>
      <c r="E7" s="45" t="s">
        <v>19</v>
      </c>
      <c r="F7" s="11" t="s">
        <v>20</v>
      </c>
      <c r="G7" s="11" t="s">
        <v>21</v>
      </c>
      <c r="H7" s="11" t="s">
        <v>22</v>
      </c>
      <c r="I7" s="149" t="s">
        <v>23</v>
      </c>
      <c r="J7" s="488"/>
      <c r="K7" s="11" t="s">
        <v>18</v>
      </c>
      <c r="L7" s="45" t="s">
        <v>19</v>
      </c>
      <c r="M7" s="11" t="s">
        <v>20</v>
      </c>
      <c r="N7" s="11" t="s">
        <v>21</v>
      </c>
      <c r="O7" s="11" t="s">
        <v>22</v>
      </c>
      <c r="P7" s="149" t="s">
        <v>23</v>
      </c>
    </row>
    <row r="8" spans="1:16" x14ac:dyDescent="0.2">
      <c r="B8" s="484"/>
      <c r="C8" s="12" t="s">
        <v>24</v>
      </c>
      <c r="D8" s="238" t="s">
        <v>25</v>
      </c>
      <c r="E8" s="13" t="s">
        <v>26</v>
      </c>
      <c r="F8" s="13" t="s">
        <v>27</v>
      </c>
      <c r="G8" s="13" t="s">
        <v>28</v>
      </c>
      <c r="H8" s="13" t="s">
        <v>29</v>
      </c>
      <c r="I8" s="14" t="s">
        <v>30</v>
      </c>
      <c r="J8" s="15" t="s">
        <v>31</v>
      </c>
      <c r="K8" s="240" t="s">
        <v>32</v>
      </c>
      <c r="L8" s="16" t="s">
        <v>33</v>
      </c>
      <c r="M8" s="16" t="s">
        <v>34</v>
      </c>
      <c r="N8" s="16" t="s">
        <v>35</v>
      </c>
      <c r="O8" s="16" t="s">
        <v>36</v>
      </c>
      <c r="P8" s="17" t="s">
        <v>37</v>
      </c>
    </row>
    <row r="9" spans="1:16" x14ac:dyDescent="0.2">
      <c r="A9" s="18" t="s">
        <v>73</v>
      </c>
      <c r="B9" s="19" t="s">
        <v>74</v>
      </c>
      <c r="C9" s="24"/>
      <c r="D9" s="239"/>
      <c r="E9" s="25"/>
      <c r="F9" s="25"/>
      <c r="G9" s="25"/>
      <c r="H9" s="25"/>
      <c r="I9" s="26"/>
      <c r="J9" s="24"/>
      <c r="K9" s="239"/>
      <c r="L9" s="25"/>
      <c r="M9" s="25"/>
      <c r="N9" s="25"/>
      <c r="O9" s="25"/>
      <c r="P9" s="26"/>
    </row>
    <row r="10" spans="1:16" ht="13.5" customHeight="1" x14ac:dyDescent="0.2">
      <c r="A10" s="157">
        <v>1</v>
      </c>
      <c r="B10" s="158" t="s">
        <v>75</v>
      </c>
      <c r="C10" s="34">
        <v>0</v>
      </c>
      <c r="D10" s="27"/>
      <c r="E10" s="27"/>
      <c r="F10" s="27"/>
      <c r="G10" s="27"/>
      <c r="H10" s="27"/>
      <c r="I10" s="28"/>
      <c r="J10" s="34">
        <v>0</v>
      </c>
      <c r="K10" s="27"/>
      <c r="L10" s="27"/>
      <c r="M10" s="27"/>
      <c r="N10" s="27"/>
      <c r="O10" s="27"/>
      <c r="P10" s="28"/>
    </row>
    <row r="11" spans="1:16" ht="13.5" customHeight="1" x14ac:dyDescent="0.2">
      <c r="A11" s="157">
        <f>A10+1</f>
        <v>2</v>
      </c>
      <c r="B11" s="158" t="s">
        <v>76</v>
      </c>
      <c r="C11" s="34">
        <v>8000</v>
      </c>
      <c r="D11" s="27"/>
      <c r="E11" s="27"/>
      <c r="F11" s="27"/>
      <c r="G11" s="27"/>
      <c r="H11" s="27"/>
      <c r="I11" s="28"/>
      <c r="J11" s="34">
        <v>8000</v>
      </c>
      <c r="K11" s="27"/>
      <c r="L11" s="27"/>
      <c r="M11" s="27"/>
      <c r="N11" s="27"/>
      <c r="O11" s="27"/>
      <c r="P11" s="28"/>
    </row>
    <row r="12" spans="1:16" ht="13.5" customHeight="1" x14ac:dyDescent="0.2">
      <c r="A12" s="157">
        <f>A11+1</f>
        <v>3</v>
      </c>
      <c r="B12" s="210" t="s">
        <v>77</v>
      </c>
      <c r="C12" s="34">
        <f>SUM(D12:I12)</f>
        <v>3050</v>
      </c>
      <c r="D12" s="122">
        <v>800</v>
      </c>
      <c r="E12" s="119">
        <v>700</v>
      </c>
      <c r="F12" s="119">
        <v>1200</v>
      </c>
      <c r="G12" s="119">
        <v>120</v>
      </c>
      <c r="H12" s="119">
        <v>110</v>
      </c>
      <c r="I12" s="119">
        <v>120</v>
      </c>
      <c r="J12" s="34">
        <f>SUM(K12:P12)</f>
        <v>3150</v>
      </c>
      <c r="K12" s="123">
        <v>900</v>
      </c>
      <c r="L12" s="119">
        <v>850</v>
      </c>
      <c r="M12" s="119">
        <v>800</v>
      </c>
      <c r="N12" s="119">
        <v>350</v>
      </c>
      <c r="O12" s="119">
        <v>150</v>
      </c>
      <c r="P12" s="120">
        <v>100</v>
      </c>
    </row>
    <row r="13" spans="1:16" ht="13.5" customHeight="1" x14ac:dyDescent="0.2">
      <c r="A13" s="157" t="s">
        <v>78</v>
      </c>
      <c r="B13" s="210" t="s">
        <v>79</v>
      </c>
      <c r="C13" s="34">
        <f t="shared" ref="C13:C16" si="0">SUM(D13:I13)</f>
        <v>995</v>
      </c>
      <c r="D13" s="122">
        <v>280</v>
      </c>
      <c r="E13" s="119">
        <v>220</v>
      </c>
      <c r="F13" s="119">
        <v>230</v>
      </c>
      <c r="G13" s="119">
        <v>115</v>
      </c>
      <c r="H13" s="119">
        <v>80</v>
      </c>
      <c r="I13" s="119">
        <v>70</v>
      </c>
      <c r="J13" s="34">
        <f t="shared" ref="J13:J16" si="1">SUM(K13:P13)</f>
        <v>980</v>
      </c>
      <c r="K13" s="123">
        <v>220</v>
      </c>
      <c r="L13" s="119">
        <v>180</v>
      </c>
      <c r="M13" s="119">
        <v>350</v>
      </c>
      <c r="N13" s="119">
        <v>110</v>
      </c>
      <c r="O13" s="119">
        <v>80</v>
      </c>
      <c r="P13" s="120">
        <v>40</v>
      </c>
    </row>
    <row r="14" spans="1:16" ht="13.5" customHeight="1" x14ac:dyDescent="0.2">
      <c r="A14" s="157">
        <v>4</v>
      </c>
      <c r="B14" s="158" t="s">
        <v>80</v>
      </c>
      <c r="C14" s="34">
        <f t="shared" si="0"/>
        <v>1240</v>
      </c>
      <c r="D14" s="122">
        <v>200</v>
      </c>
      <c r="E14" s="119">
        <v>210</v>
      </c>
      <c r="F14" s="119">
        <v>420</v>
      </c>
      <c r="G14" s="119">
        <v>120</v>
      </c>
      <c r="H14" s="119">
        <v>140</v>
      </c>
      <c r="I14" s="119">
        <v>150</v>
      </c>
      <c r="J14" s="34">
        <f t="shared" si="1"/>
        <v>940</v>
      </c>
      <c r="K14" s="123">
        <v>120</v>
      </c>
      <c r="L14" s="119">
        <v>180</v>
      </c>
      <c r="M14" s="119">
        <v>200</v>
      </c>
      <c r="N14" s="119">
        <v>120</v>
      </c>
      <c r="O14" s="119">
        <v>120</v>
      </c>
      <c r="P14" s="120">
        <v>200</v>
      </c>
    </row>
    <row r="15" spans="1:16" ht="13.5" customHeight="1" x14ac:dyDescent="0.2">
      <c r="A15" s="157">
        <f t="shared" ref="A15:A18" si="2">A14+1</f>
        <v>5</v>
      </c>
      <c r="B15" s="158" t="s">
        <v>81</v>
      </c>
      <c r="C15" s="34">
        <f t="shared" si="0"/>
        <v>1830</v>
      </c>
      <c r="D15" s="122">
        <v>450</v>
      </c>
      <c r="E15" s="119">
        <v>350</v>
      </c>
      <c r="F15" s="119">
        <v>400</v>
      </c>
      <c r="G15" s="119">
        <v>180</v>
      </c>
      <c r="H15" s="119">
        <v>300</v>
      </c>
      <c r="I15" s="119">
        <v>150</v>
      </c>
      <c r="J15" s="34">
        <f t="shared" si="1"/>
        <v>2200</v>
      </c>
      <c r="K15" s="123">
        <v>450</v>
      </c>
      <c r="L15" s="119">
        <v>400</v>
      </c>
      <c r="M15" s="119">
        <v>350</v>
      </c>
      <c r="N15" s="119">
        <v>550</v>
      </c>
      <c r="O15" s="119">
        <v>250</v>
      </c>
      <c r="P15" s="120">
        <v>200</v>
      </c>
    </row>
    <row r="16" spans="1:16" ht="13.5" customHeight="1" x14ac:dyDescent="0.2">
      <c r="A16" s="157">
        <f t="shared" si="2"/>
        <v>6</v>
      </c>
      <c r="B16" s="158" t="s">
        <v>82</v>
      </c>
      <c r="C16" s="34">
        <f t="shared" si="0"/>
        <v>150</v>
      </c>
      <c r="D16" s="122">
        <v>20</v>
      </c>
      <c r="E16" s="119">
        <v>30</v>
      </c>
      <c r="F16" s="119">
        <v>30</v>
      </c>
      <c r="G16" s="119">
        <v>25</v>
      </c>
      <c r="H16" s="119">
        <v>25</v>
      </c>
      <c r="I16" s="119">
        <v>20</v>
      </c>
      <c r="J16" s="34">
        <f t="shared" si="1"/>
        <v>160</v>
      </c>
      <c r="K16" s="123">
        <v>28</v>
      </c>
      <c r="L16" s="119">
        <v>27</v>
      </c>
      <c r="M16" s="119">
        <v>32</v>
      </c>
      <c r="N16" s="119">
        <v>30</v>
      </c>
      <c r="O16" s="119">
        <v>24</v>
      </c>
      <c r="P16" s="120">
        <v>19</v>
      </c>
    </row>
    <row r="17" spans="1:16" ht="13.5" customHeight="1" x14ac:dyDescent="0.2">
      <c r="A17" s="157">
        <f t="shared" si="2"/>
        <v>7</v>
      </c>
      <c r="B17" s="210" t="s">
        <v>83</v>
      </c>
      <c r="C17" s="34">
        <f>SUM(C12:C16)</f>
        <v>7265</v>
      </c>
      <c r="D17" s="119">
        <f t="shared" ref="D17:P17" si="3">SUM(D12:D16)</f>
        <v>1750</v>
      </c>
      <c r="E17" s="119">
        <f t="shared" si="3"/>
        <v>1510</v>
      </c>
      <c r="F17" s="119">
        <f t="shared" si="3"/>
        <v>2280</v>
      </c>
      <c r="G17" s="119">
        <f t="shared" si="3"/>
        <v>560</v>
      </c>
      <c r="H17" s="119">
        <f t="shared" si="3"/>
        <v>655</v>
      </c>
      <c r="I17" s="119">
        <f t="shared" si="3"/>
        <v>510</v>
      </c>
      <c r="J17" s="34">
        <f>SUM(J12:J16)</f>
        <v>7430</v>
      </c>
      <c r="K17" s="119">
        <f t="shared" si="3"/>
        <v>1718</v>
      </c>
      <c r="L17" s="119">
        <f t="shared" si="3"/>
        <v>1637</v>
      </c>
      <c r="M17" s="119">
        <f t="shared" si="3"/>
        <v>1732</v>
      </c>
      <c r="N17" s="119">
        <f t="shared" si="3"/>
        <v>1160</v>
      </c>
      <c r="O17" s="119">
        <f t="shared" si="3"/>
        <v>624</v>
      </c>
      <c r="P17" s="120">
        <f t="shared" si="3"/>
        <v>559</v>
      </c>
    </row>
    <row r="18" spans="1:16" ht="13.5" customHeight="1" x14ac:dyDescent="0.2">
      <c r="A18" s="157">
        <f t="shared" si="2"/>
        <v>8</v>
      </c>
      <c r="B18" s="210" t="s">
        <v>84</v>
      </c>
      <c r="C18" s="34">
        <f>C10+C11-C17</f>
        <v>735</v>
      </c>
      <c r="D18" s="27"/>
      <c r="E18" s="27"/>
      <c r="F18" s="27"/>
      <c r="G18" s="27"/>
      <c r="H18" s="27"/>
      <c r="I18" s="28"/>
      <c r="J18" s="34">
        <f>J10+J11-J17</f>
        <v>570</v>
      </c>
      <c r="K18" s="27"/>
      <c r="L18" s="27"/>
      <c r="M18" s="27"/>
      <c r="N18" s="27"/>
      <c r="O18" s="27"/>
      <c r="P18" s="28"/>
    </row>
    <row r="19" spans="1:16" ht="13.5" customHeight="1" x14ac:dyDescent="0.2">
      <c r="A19" s="21" t="s">
        <v>85</v>
      </c>
      <c r="B19" s="121" t="s">
        <v>86</v>
      </c>
      <c r="C19" s="30"/>
      <c r="D19" s="124"/>
      <c r="E19" s="27"/>
      <c r="F19" s="27"/>
      <c r="G19" s="27"/>
      <c r="H19" s="27"/>
      <c r="I19" s="28"/>
      <c r="J19" s="30"/>
      <c r="K19" s="124"/>
      <c r="L19" s="27"/>
      <c r="M19" s="27"/>
      <c r="N19" s="27"/>
      <c r="O19" s="27"/>
      <c r="P19" s="28"/>
    </row>
    <row r="20" spans="1:16" ht="13.5" customHeight="1" x14ac:dyDescent="0.2">
      <c r="A20" s="20">
        <v>1</v>
      </c>
      <c r="B20" s="22" t="s">
        <v>87</v>
      </c>
      <c r="C20" s="34">
        <f>SUM(D20:I20)</f>
        <v>289</v>
      </c>
      <c r="D20" s="122">
        <v>50</v>
      </c>
      <c r="E20" s="122">
        <v>30</v>
      </c>
      <c r="F20" s="122">
        <v>150</v>
      </c>
      <c r="G20" s="119">
        <v>30</v>
      </c>
      <c r="H20" s="122">
        <v>15</v>
      </c>
      <c r="I20" s="123">
        <v>14</v>
      </c>
      <c r="J20" s="34">
        <f>SUM(K20:P20)</f>
        <v>325</v>
      </c>
      <c r="K20" s="122">
        <v>75</v>
      </c>
      <c r="L20" s="119">
        <v>75</v>
      </c>
      <c r="M20" s="119">
        <v>80</v>
      </c>
      <c r="N20" s="119">
        <v>50</v>
      </c>
      <c r="O20" s="119">
        <v>30</v>
      </c>
      <c r="P20" s="120">
        <v>15</v>
      </c>
    </row>
    <row r="21" spans="1:16" ht="13.5" customHeight="1" x14ac:dyDescent="0.2">
      <c r="A21" s="20">
        <v>2</v>
      </c>
      <c r="B21" s="22" t="s">
        <v>80</v>
      </c>
      <c r="C21" s="34">
        <f>SUM(D21:I21)</f>
        <v>130</v>
      </c>
      <c r="D21" s="122">
        <v>17</v>
      </c>
      <c r="E21" s="122">
        <v>8</v>
      </c>
      <c r="F21" s="122">
        <v>20</v>
      </c>
      <c r="G21" s="119">
        <v>40</v>
      </c>
      <c r="H21" s="122">
        <v>25</v>
      </c>
      <c r="I21" s="123">
        <v>20</v>
      </c>
      <c r="J21" s="34">
        <f>SUM(K21:P21)</f>
        <v>190</v>
      </c>
      <c r="K21" s="122">
        <v>40</v>
      </c>
      <c r="L21" s="119">
        <v>30</v>
      </c>
      <c r="M21" s="119">
        <v>50</v>
      </c>
      <c r="N21" s="119">
        <v>30</v>
      </c>
      <c r="O21" s="119">
        <v>25</v>
      </c>
      <c r="P21" s="120">
        <v>15</v>
      </c>
    </row>
    <row r="22" spans="1:16" ht="13.5" customHeight="1" x14ac:dyDescent="0.2">
      <c r="A22" s="20">
        <v>3</v>
      </c>
      <c r="B22" s="22" t="s">
        <v>88</v>
      </c>
      <c r="C22" s="34">
        <f t="shared" ref="C22:P22" si="4">SUM(C20:C21)</f>
        <v>419</v>
      </c>
      <c r="D22" s="122">
        <f t="shared" si="4"/>
        <v>67</v>
      </c>
      <c r="E22" s="122">
        <f t="shared" si="4"/>
        <v>38</v>
      </c>
      <c r="F22" s="122">
        <f t="shared" si="4"/>
        <v>170</v>
      </c>
      <c r="G22" s="119">
        <f t="shared" si="4"/>
        <v>70</v>
      </c>
      <c r="H22" s="122">
        <f t="shared" si="4"/>
        <v>40</v>
      </c>
      <c r="I22" s="123">
        <f t="shared" si="4"/>
        <v>34</v>
      </c>
      <c r="J22" s="34">
        <f>SUM(J20:J21)</f>
        <v>515</v>
      </c>
      <c r="K22" s="119">
        <f t="shared" si="4"/>
        <v>115</v>
      </c>
      <c r="L22" s="119">
        <f t="shared" si="4"/>
        <v>105</v>
      </c>
      <c r="M22" s="119">
        <f t="shared" si="4"/>
        <v>130</v>
      </c>
      <c r="N22" s="119">
        <f t="shared" si="4"/>
        <v>80</v>
      </c>
      <c r="O22" s="119">
        <f t="shared" si="4"/>
        <v>55</v>
      </c>
      <c r="P22" s="120">
        <f t="shared" si="4"/>
        <v>30</v>
      </c>
    </row>
    <row r="23" spans="1:16" ht="13.5" customHeight="1" x14ac:dyDescent="0.2">
      <c r="A23" s="21" t="s">
        <v>89</v>
      </c>
      <c r="B23" s="121" t="s">
        <v>90</v>
      </c>
      <c r="C23" s="30"/>
      <c r="D23" s="124"/>
      <c r="E23" s="27"/>
      <c r="F23" s="27"/>
      <c r="G23" s="27"/>
      <c r="H23" s="27"/>
      <c r="I23" s="28"/>
      <c r="J23" s="30"/>
      <c r="K23" s="124"/>
      <c r="L23" s="27"/>
      <c r="M23" s="27"/>
      <c r="N23" s="27"/>
      <c r="O23" s="27"/>
      <c r="P23" s="28"/>
    </row>
    <row r="24" spans="1:16" ht="13.5" customHeight="1" x14ac:dyDescent="0.2">
      <c r="A24" s="20">
        <v>1</v>
      </c>
      <c r="B24" s="22" t="s">
        <v>87</v>
      </c>
      <c r="C24" s="34">
        <f>SUM(D24:I24)</f>
        <v>235</v>
      </c>
      <c r="D24" s="122">
        <v>40</v>
      </c>
      <c r="E24" s="119">
        <v>70</v>
      </c>
      <c r="F24" s="119">
        <v>50</v>
      </c>
      <c r="G24" s="119">
        <v>25</v>
      </c>
      <c r="H24" s="119">
        <v>25</v>
      </c>
      <c r="I24" s="120">
        <v>25</v>
      </c>
      <c r="J24" s="34">
        <f>SUM(K24:P24)</f>
        <v>200</v>
      </c>
      <c r="K24" s="122">
        <v>50</v>
      </c>
      <c r="L24" s="119">
        <v>30</v>
      </c>
      <c r="M24" s="119">
        <v>60</v>
      </c>
      <c r="N24" s="119">
        <v>30</v>
      </c>
      <c r="O24" s="119">
        <v>20</v>
      </c>
      <c r="P24" s="120">
        <v>10</v>
      </c>
    </row>
    <row r="25" spans="1:16" ht="13.5" customHeight="1" x14ac:dyDescent="0.2">
      <c r="A25" s="20">
        <v>2</v>
      </c>
      <c r="B25" s="22" t="s">
        <v>80</v>
      </c>
      <c r="C25" s="34">
        <f t="shared" ref="C25:C27" si="5">SUM(D25:I25)</f>
        <v>235</v>
      </c>
      <c r="D25" s="122">
        <v>75</v>
      </c>
      <c r="E25" s="119">
        <v>35</v>
      </c>
      <c r="F25" s="119">
        <v>60</v>
      </c>
      <c r="G25" s="119">
        <v>30</v>
      </c>
      <c r="H25" s="119">
        <v>20</v>
      </c>
      <c r="I25" s="120">
        <v>15</v>
      </c>
      <c r="J25" s="34">
        <f t="shared" ref="J25:J27" si="6">SUM(K25:P25)</f>
        <v>205</v>
      </c>
      <c r="K25" s="122">
        <v>30</v>
      </c>
      <c r="L25" s="119">
        <v>35</v>
      </c>
      <c r="M25" s="119">
        <v>55</v>
      </c>
      <c r="N25" s="119">
        <v>40</v>
      </c>
      <c r="O25" s="119">
        <v>30</v>
      </c>
      <c r="P25" s="120">
        <v>15</v>
      </c>
    </row>
    <row r="26" spans="1:16" ht="13.5" customHeight="1" x14ac:dyDescent="0.2">
      <c r="A26" s="20">
        <v>3</v>
      </c>
      <c r="B26" s="22" t="s">
        <v>91</v>
      </c>
      <c r="C26" s="34">
        <f t="shared" si="5"/>
        <v>147</v>
      </c>
      <c r="D26" s="122">
        <v>22</v>
      </c>
      <c r="E26" s="119">
        <v>28</v>
      </c>
      <c r="F26" s="119">
        <v>50</v>
      </c>
      <c r="G26" s="119">
        <v>12</v>
      </c>
      <c r="H26" s="119">
        <v>20</v>
      </c>
      <c r="I26" s="120">
        <v>15</v>
      </c>
      <c r="J26" s="34">
        <f t="shared" si="6"/>
        <v>360</v>
      </c>
      <c r="K26" s="122">
        <v>60</v>
      </c>
      <c r="L26" s="119">
        <v>60</v>
      </c>
      <c r="M26" s="119">
        <v>50</v>
      </c>
      <c r="N26" s="119">
        <v>40</v>
      </c>
      <c r="O26" s="119">
        <v>70</v>
      </c>
      <c r="P26" s="120">
        <v>80</v>
      </c>
    </row>
    <row r="27" spans="1:16" ht="12.75" customHeight="1" x14ac:dyDescent="0.2">
      <c r="A27" s="20">
        <v>4</v>
      </c>
      <c r="B27" s="22" t="s">
        <v>92</v>
      </c>
      <c r="C27" s="34">
        <f t="shared" si="5"/>
        <v>27</v>
      </c>
      <c r="D27" s="122">
        <v>7</v>
      </c>
      <c r="E27" s="119">
        <v>5</v>
      </c>
      <c r="F27" s="119">
        <v>5</v>
      </c>
      <c r="G27" s="119">
        <v>5</v>
      </c>
      <c r="H27" s="119">
        <v>3</v>
      </c>
      <c r="I27" s="120">
        <v>2</v>
      </c>
      <c r="J27" s="34">
        <f t="shared" si="6"/>
        <v>38</v>
      </c>
      <c r="K27" s="122">
        <v>5</v>
      </c>
      <c r="L27" s="119">
        <v>3</v>
      </c>
      <c r="M27" s="119">
        <v>8</v>
      </c>
      <c r="N27" s="119">
        <v>11</v>
      </c>
      <c r="O27" s="119">
        <v>6</v>
      </c>
      <c r="P27" s="120">
        <v>5</v>
      </c>
    </row>
    <row r="28" spans="1:16" ht="12.75" customHeight="1" x14ac:dyDescent="0.2">
      <c r="A28" s="23">
        <f>A27+1</f>
        <v>5</v>
      </c>
      <c r="B28" s="125" t="s">
        <v>93</v>
      </c>
      <c r="C28" s="126">
        <f t="shared" ref="C28:P28" si="7">SUM(C24:C27)</f>
        <v>644</v>
      </c>
      <c r="D28" s="127">
        <f t="shared" si="7"/>
        <v>144</v>
      </c>
      <c r="E28" s="127">
        <f t="shared" si="7"/>
        <v>138</v>
      </c>
      <c r="F28" s="127">
        <f t="shared" si="7"/>
        <v>165</v>
      </c>
      <c r="G28" s="127">
        <f t="shared" si="7"/>
        <v>72</v>
      </c>
      <c r="H28" s="127">
        <f t="shared" si="7"/>
        <v>68</v>
      </c>
      <c r="I28" s="128">
        <f t="shared" si="7"/>
        <v>57</v>
      </c>
      <c r="J28" s="126">
        <f>SUM(J24:J27)</f>
        <v>803</v>
      </c>
      <c r="K28" s="127">
        <f t="shared" si="7"/>
        <v>145</v>
      </c>
      <c r="L28" s="127">
        <f t="shared" si="7"/>
        <v>128</v>
      </c>
      <c r="M28" s="127">
        <f t="shared" si="7"/>
        <v>173</v>
      </c>
      <c r="N28" s="127">
        <f t="shared" si="7"/>
        <v>121</v>
      </c>
      <c r="O28" s="127">
        <f t="shared" si="7"/>
        <v>126</v>
      </c>
      <c r="P28" s="128">
        <f t="shared" si="7"/>
        <v>110</v>
      </c>
    </row>
    <row r="30" spans="1:16" x14ac:dyDescent="0.2">
      <c r="A30" s="102"/>
      <c r="B30" s="498" t="s">
        <v>94</v>
      </c>
      <c r="C30" s="499"/>
      <c r="D30" s="499"/>
      <c r="E30" s="500"/>
      <c r="F30" s="453" t="s">
        <v>429</v>
      </c>
      <c r="G30" s="454"/>
      <c r="H30" s="454"/>
      <c r="I30" s="454"/>
      <c r="J30" s="454"/>
      <c r="K30" s="455"/>
    </row>
    <row r="31" spans="1:16" ht="25.5" x14ac:dyDescent="0.2">
      <c r="A31" s="103"/>
      <c r="B31" s="501"/>
      <c r="C31" s="502"/>
      <c r="D31" s="502"/>
      <c r="E31" s="503"/>
      <c r="F31" s="289" t="s">
        <v>98</v>
      </c>
      <c r="G31" s="11" t="s">
        <v>433</v>
      </c>
      <c r="H31" s="11" t="s">
        <v>20</v>
      </c>
      <c r="I31" s="11" t="s">
        <v>21</v>
      </c>
      <c r="J31" s="11" t="s">
        <v>22</v>
      </c>
      <c r="K31" s="149" t="s">
        <v>23</v>
      </c>
    </row>
    <row r="32" spans="1:16" x14ac:dyDescent="0.2">
      <c r="A32" s="104"/>
      <c r="B32" s="504"/>
      <c r="C32" s="505"/>
      <c r="D32" s="505"/>
      <c r="E32" s="506"/>
      <c r="F32" s="64" t="s">
        <v>24</v>
      </c>
      <c r="G32" s="65" t="s">
        <v>25</v>
      </c>
      <c r="H32" s="66" t="s">
        <v>26</v>
      </c>
      <c r="I32" s="66" t="s">
        <v>27</v>
      </c>
      <c r="J32" s="66" t="s">
        <v>28</v>
      </c>
      <c r="K32" s="67" t="s">
        <v>29</v>
      </c>
    </row>
    <row r="33" spans="1:11" x14ac:dyDescent="0.2">
      <c r="A33" s="104" t="s">
        <v>73</v>
      </c>
      <c r="B33" s="507" t="s">
        <v>74</v>
      </c>
      <c r="C33" s="508"/>
      <c r="D33" s="508"/>
      <c r="E33" s="509"/>
      <c r="F33" s="249"/>
      <c r="G33" s="250"/>
      <c r="H33" s="251"/>
      <c r="I33" s="251"/>
      <c r="J33" s="251"/>
      <c r="K33" s="110"/>
    </row>
    <row r="34" spans="1:11" x14ac:dyDescent="0.2">
      <c r="A34" s="157">
        <v>3</v>
      </c>
      <c r="B34" s="465" t="s">
        <v>87</v>
      </c>
      <c r="C34" s="466"/>
      <c r="D34" s="466"/>
      <c r="E34" s="467"/>
      <c r="F34" s="219">
        <f>SUM(G34:K34)</f>
        <v>0.55631167063627085</v>
      </c>
      <c r="G34" s="220">
        <f>(D12+K12+D13+K13+E12+L12+E13+L13)/($J$17+$C$17)</f>
        <v>0.28240898264715891</v>
      </c>
      <c r="H34" s="220">
        <f>(F12+M12+F13+M13)/($J$17+$C$17)</f>
        <v>0.17556992174208916</v>
      </c>
      <c r="I34" s="220">
        <f t="shared" ref="I34:J34" si="8">(G12+N12+G13+N13)/($J$17+$C$17)</f>
        <v>4.7294998298741071E-2</v>
      </c>
      <c r="J34" s="220">
        <f t="shared" si="8"/>
        <v>2.8581150051037767E-2</v>
      </c>
      <c r="K34" s="224">
        <f>(I12+P12+I13+P13)/($J$17+$C$17)</f>
        <v>2.2456617897243961E-2</v>
      </c>
    </row>
    <row r="35" spans="1:11" ht="12.75" customHeight="1" x14ac:dyDescent="0.2">
      <c r="A35" s="157">
        <v>4</v>
      </c>
      <c r="B35" s="462" t="s">
        <v>80</v>
      </c>
      <c r="C35" s="463"/>
      <c r="D35" s="463"/>
      <c r="E35" s="464"/>
      <c r="F35" s="75">
        <f>SUM(G35:K35)</f>
        <v>0.14834977883633887</v>
      </c>
      <c r="G35" s="76">
        <f>(D14+K14+E14+L14)/($J$17+$C$17)</f>
        <v>4.8315753657706705E-2</v>
      </c>
      <c r="H35" s="76">
        <f>(F14+M14)/($J$17+$C$17)</f>
        <v>4.2191221503912898E-2</v>
      </c>
      <c r="I35" s="76">
        <f>(G14+N14)/($J$17+$C$17)</f>
        <v>1.6332085743450152E-2</v>
      </c>
      <c r="J35" s="76">
        <f t="shared" ref="J35:K37" si="9">(H14+O14)/($J$17+$C$17)</f>
        <v>1.7693092888737667E-2</v>
      </c>
      <c r="K35" s="78">
        <f t="shared" si="9"/>
        <v>2.3817625042531473E-2</v>
      </c>
    </row>
    <row r="36" spans="1:11" ht="12.75" customHeight="1" x14ac:dyDescent="0.2">
      <c r="A36" s="157">
        <v>5</v>
      </c>
      <c r="B36" s="462" t="s">
        <v>81</v>
      </c>
      <c r="C36" s="463"/>
      <c r="D36" s="463"/>
      <c r="E36" s="464"/>
      <c r="F36" s="75">
        <f>SUM(G36:K36)</f>
        <v>0.27424293977543385</v>
      </c>
      <c r="G36" s="76">
        <f t="shared" ref="G36:G37" si="10">(D15+K15+E15+L15)/($J$17+$C$17)</f>
        <v>0.1122830894862198</v>
      </c>
      <c r="H36" s="76">
        <f t="shared" ref="H36:H37" si="11">(F15+M15)/($J$17+$C$17)</f>
        <v>5.1037767948281729E-2</v>
      </c>
      <c r="I36" s="76">
        <f t="shared" ref="I36:I37" si="12">(G15+N15)/($J$17+$C$17)</f>
        <v>4.9676760802994213E-2</v>
      </c>
      <c r="J36" s="76">
        <f t="shared" si="9"/>
        <v>3.7427696495406601E-2</v>
      </c>
      <c r="K36" s="78">
        <f t="shared" si="9"/>
        <v>2.3817625042531473E-2</v>
      </c>
    </row>
    <row r="37" spans="1:11" ht="12.75" customHeight="1" x14ac:dyDescent="0.2">
      <c r="A37" s="157">
        <v>6</v>
      </c>
      <c r="B37" s="462" t="s">
        <v>82</v>
      </c>
      <c r="C37" s="463"/>
      <c r="D37" s="463"/>
      <c r="E37" s="464"/>
      <c r="F37" s="75">
        <f>SUM(G37:K37)</f>
        <v>2.1095610751956449E-2</v>
      </c>
      <c r="G37" s="76">
        <f t="shared" si="10"/>
        <v>7.1452875127594418E-3</v>
      </c>
      <c r="H37" s="76">
        <f t="shared" si="11"/>
        <v>4.2191221503912893E-3</v>
      </c>
      <c r="I37" s="76">
        <f t="shared" si="12"/>
        <v>3.7427696495406599E-3</v>
      </c>
      <c r="J37" s="76">
        <f t="shared" si="9"/>
        <v>3.3344675059544062E-3</v>
      </c>
      <c r="K37" s="78">
        <f t="shared" si="9"/>
        <v>2.6539639333106498E-3</v>
      </c>
    </row>
    <row r="38" spans="1:11" ht="12.75" customHeight="1" x14ac:dyDescent="0.2">
      <c r="A38" s="157">
        <v>7</v>
      </c>
      <c r="B38" s="465" t="s">
        <v>434</v>
      </c>
      <c r="C38" s="466" t="s">
        <v>435</v>
      </c>
      <c r="D38" s="466"/>
      <c r="E38" s="467" t="s">
        <v>435</v>
      </c>
      <c r="F38" s="75">
        <f t="shared" ref="F38:K38" si="13">SUM(F34:F37)</f>
        <v>1</v>
      </c>
      <c r="G38" s="79">
        <f t="shared" si="13"/>
        <v>0.45015311330384483</v>
      </c>
      <c r="H38" s="79">
        <f t="shared" si="13"/>
        <v>0.27301803334467506</v>
      </c>
      <c r="I38" s="79">
        <f t="shared" si="13"/>
        <v>0.1170466144947261</v>
      </c>
      <c r="J38" s="79">
        <f t="shared" si="13"/>
        <v>8.7036406941136443E-2</v>
      </c>
      <c r="K38" s="252">
        <f t="shared" si="13"/>
        <v>7.2745831915617551E-2</v>
      </c>
    </row>
    <row r="39" spans="1:11" ht="12.75" customHeight="1" x14ac:dyDescent="0.2">
      <c r="A39" s="82" t="s">
        <v>85</v>
      </c>
      <c r="B39" s="459" t="s">
        <v>86</v>
      </c>
      <c r="C39" s="460"/>
      <c r="D39" s="460"/>
      <c r="E39" s="461"/>
      <c r="F39" s="83"/>
      <c r="G39" s="84"/>
      <c r="H39" s="85"/>
      <c r="I39" s="85"/>
      <c r="J39" s="85"/>
      <c r="K39" s="86"/>
    </row>
    <row r="40" spans="1:11" x14ac:dyDescent="0.2">
      <c r="A40" s="74">
        <v>1</v>
      </c>
      <c r="B40" s="456" t="s">
        <v>87</v>
      </c>
      <c r="C40" s="457"/>
      <c r="D40" s="457"/>
      <c r="E40" s="458"/>
      <c r="F40" s="75">
        <f>SUM(G40:K40)</f>
        <v>0.65738758029978595</v>
      </c>
      <c r="G40" s="76">
        <f>(D20+K20+E20+L20)/($J$22+$C$22)</f>
        <v>0.24625267665952891</v>
      </c>
      <c r="H40" s="76">
        <f>(F20+M20)/($J$22+$C$22)</f>
        <v>0.24625267665952891</v>
      </c>
      <c r="I40" s="76">
        <f t="shared" ref="I40:K40" si="14">(G20+N20)/($J$22+$C$22)</f>
        <v>8.5653104925053528E-2</v>
      </c>
      <c r="J40" s="76">
        <f t="shared" si="14"/>
        <v>4.8179871520342615E-2</v>
      </c>
      <c r="K40" s="78">
        <f t="shared" si="14"/>
        <v>3.1049250535331904E-2</v>
      </c>
    </row>
    <row r="41" spans="1:11" x14ac:dyDescent="0.2">
      <c r="A41" s="74">
        <v>2</v>
      </c>
      <c r="B41" s="456" t="s">
        <v>80</v>
      </c>
      <c r="C41" s="457"/>
      <c r="D41" s="457"/>
      <c r="E41" s="458"/>
      <c r="F41" s="75">
        <f>SUM(G41:K41)</f>
        <v>0.34261241970021417</v>
      </c>
      <c r="G41" s="76">
        <f>(D21+K21+E21+L21)/($J$22+$C$22)</f>
        <v>0.10171306209850108</v>
      </c>
      <c r="H41" s="76">
        <f>(F21+M21)/($J$22+$C$22)</f>
        <v>7.4946466809421838E-2</v>
      </c>
      <c r="I41" s="76">
        <f t="shared" ref="I41:K41" si="15">(G21+N21)/($J$22+$C$22)</f>
        <v>7.4946466809421838E-2</v>
      </c>
      <c r="J41" s="76">
        <f t="shared" si="15"/>
        <v>5.353319057815846E-2</v>
      </c>
      <c r="K41" s="78">
        <f t="shared" si="15"/>
        <v>3.7473233404710919E-2</v>
      </c>
    </row>
    <row r="42" spans="1:11" x14ac:dyDescent="0.2">
      <c r="A42" s="74">
        <v>3</v>
      </c>
      <c r="B42" s="456" t="s">
        <v>88</v>
      </c>
      <c r="C42" s="457"/>
      <c r="D42" s="457"/>
      <c r="E42" s="458"/>
      <c r="F42" s="75">
        <f>SUM(F40:F41)</f>
        <v>1</v>
      </c>
      <c r="G42" s="79">
        <f t="shared" ref="G42:H42" si="16">SUM(G40:G41)</f>
        <v>0.34796573875803</v>
      </c>
      <c r="H42" s="89">
        <f t="shared" si="16"/>
        <v>0.32119914346895073</v>
      </c>
      <c r="I42" s="89">
        <f>SUM(I40:I41)</f>
        <v>0.16059957173447537</v>
      </c>
      <c r="J42" s="89">
        <f t="shared" ref="J42:K42" si="17">SUM(J40:J41)</f>
        <v>0.10171306209850108</v>
      </c>
      <c r="K42" s="80">
        <f t="shared" si="17"/>
        <v>6.8522483940042817E-2</v>
      </c>
    </row>
    <row r="43" spans="1:11" x14ac:dyDescent="0.2">
      <c r="A43" s="82" t="s">
        <v>89</v>
      </c>
      <c r="B43" s="459" t="s">
        <v>90</v>
      </c>
      <c r="C43" s="460"/>
      <c r="D43" s="460"/>
      <c r="E43" s="461"/>
      <c r="F43" s="83"/>
      <c r="G43" s="84"/>
      <c r="H43" s="85"/>
      <c r="I43" s="85"/>
      <c r="J43" s="85"/>
      <c r="K43" s="86"/>
    </row>
    <row r="44" spans="1:11" x14ac:dyDescent="0.2">
      <c r="A44" s="74">
        <v>1</v>
      </c>
      <c r="B44" s="456" t="s">
        <v>87</v>
      </c>
      <c r="C44" s="457"/>
      <c r="D44" s="457"/>
      <c r="E44" s="458"/>
      <c r="F44" s="75">
        <f>SUM(G44:K44)</f>
        <v>0.3006219765031099</v>
      </c>
      <c r="G44" s="91">
        <f>(D24+K24+E24+L24)/($J$28+$C$28)</f>
        <v>0.13130615065653076</v>
      </c>
      <c r="H44" s="91">
        <f>(F24+M24)/($J$28+$C$28)</f>
        <v>7.6019350380096745E-2</v>
      </c>
      <c r="I44" s="91">
        <f t="shared" ref="I44:K47" si="18">(G24+N24)/($J$28+$C$28)</f>
        <v>3.8009675190048373E-2</v>
      </c>
      <c r="J44" s="91">
        <f t="shared" si="18"/>
        <v>3.1098825155494125E-2</v>
      </c>
      <c r="K44" s="94">
        <f t="shared" si="18"/>
        <v>2.4187975120939877E-2</v>
      </c>
    </row>
    <row r="45" spans="1:11" x14ac:dyDescent="0.2">
      <c r="A45" s="74">
        <v>2</v>
      </c>
      <c r="B45" s="456" t="s">
        <v>436</v>
      </c>
      <c r="C45" s="457"/>
      <c r="D45" s="457"/>
      <c r="E45" s="458"/>
      <c r="F45" s="75">
        <f>SUM(G45:K45)</f>
        <v>0.30407740152038704</v>
      </c>
      <c r="G45" s="91">
        <f t="shared" ref="G45:G47" si="19">(D25+K25+E25+L25)/($J$28+$C$28)</f>
        <v>0.12093987560469938</v>
      </c>
      <c r="H45" s="91">
        <f t="shared" ref="H45:H47" si="20">(F25+M25)/($J$28+$C$28)</f>
        <v>7.9474775397373881E-2</v>
      </c>
      <c r="I45" s="91">
        <f t="shared" si="18"/>
        <v>4.8375950241879753E-2</v>
      </c>
      <c r="J45" s="91">
        <f t="shared" si="18"/>
        <v>3.455425017277125E-2</v>
      </c>
      <c r="K45" s="94">
        <f t="shared" si="18"/>
        <v>2.0732550103662751E-2</v>
      </c>
    </row>
    <row r="46" spans="1:11" x14ac:dyDescent="0.2">
      <c r="A46" s="74">
        <v>3</v>
      </c>
      <c r="B46" s="456" t="s">
        <v>91</v>
      </c>
      <c r="C46" s="457"/>
      <c r="D46" s="457"/>
      <c r="E46" s="458"/>
      <c r="F46" s="75">
        <f>SUM(G46:K46)</f>
        <v>0.35038009675190046</v>
      </c>
      <c r="G46" s="91">
        <f t="shared" si="19"/>
        <v>0.11748445058742225</v>
      </c>
      <c r="H46" s="91">
        <f t="shared" si="20"/>
        <v>6.9108500345542501E-2</v>
      </c>
      <c r="I46" s="91">
        <f t="shared" si="18"/>
        <v>3.5936420179682099E-2</v>
      </c>
      <c r="J46" s="91">
        <f t="shared" si="18"/>
        <v>6.2197650310988249E-2</v>
      </c>
      <c r="K46" s="94">
        <f t="shared" si="18"/>
        <v>6.5653075328265378E-2</v>
      </c>
    </row>
    <row r="47" spans="1:11" x14ac:dyDescent="0.2">
      <c r="A47" s="74">
        <v>4</v>
      </c>
      <c r="B47" s="456" t="s">
        <v>92</v>
      </c>
      <c r="C47" s="457"/>
      <c r="D47" s="457"/>
      <c r="E47" s="458"/>
      <c r="F47" s="75">
        <f>SUM(G47:K47)</f>
        <v>4.4920525224602631E-2</v>
      </c>
      <c r="G47" s="91">
        <f t="shared" si="19"/>
        <v>1.3821700069108501E-2</v>
      </c>
      <c r="H47" s="91">
        <f t="shared" si="20"/>
        <v>8.9841050449205248E-3</v>
      </c>
      <c r="I47" s="91">
        <f t="shared" si="18"/>
        <v>1.10573600552868E-2</v>
      </c>
      <c r="J47" s="91">
        <f t="shared" si="18"/>
        <v>6.2197650310988253E-3</v>
      </c>
      <c r="K47" s="94">
        <f t="shared" si="18"/>
        <v>4.8375950241879755E-3</v>
      </c>
    </row>
    <row r="48" spans="1:11" x14ac:dyDescent="0.2">
      <c r="A48" s="96">
        <v>5</v>
      </c>
      <c r="B48" s="450" t="s">
        <v>93</v>
      </c>
      <c r="C48" s="451"/>
      <c r="D48" s="451"/>
      <c r="E48" s="452"/>
      <c r="F48" s="97">
        <f>SUM(F44:F47)</f>
        <v>1</v>
      </c>
      <c r="G48" s="98">
        <f t="shared" ref="G48:H48" si="21">SUM(G44:G47)</f>
        <v>0.38355217691776089</v>
      </c>
      <c r="H48" s="100">
        <f t="shared" si="21"/>
        <v>0.23358673116793366</v>
      </c>
      <c r="I48" s="100">
        <f>SUM(I44:I47)</f>
        <v>0.13337940566689702</v>
      </c>
      <c r="J48" s="100">
        <f t="shared" ref="J48:K48" si="22">SUM(J44:J47)</f>
        <v>0.13407049067035245</v>
      </c>
      <c r="K48" s="99">
        <f t="shared" si="22"/>
        <v>0.11541119557705598</v>
      </c>
    </row>
    <row r="49" spans="1:1" x14ac:dyDescent="0.2">
      <c r="A49" s="290"/>
    </row>
    <row r="50" spans="1:1" x14ac:dyDescent="0.2">
      <c r="A50" s="290"/>
    </row>
    <row r="51" spans="1:1" x14ac:dyDescent="0.2">
      <c r="A51" s="290"/>
    </row>
    <row r="52" spans="1:1" x14ac:dyDescent="0.2">
      <c r="A52" s="290"/>
    </row>
    <row r="53" spans="1:1" x14ac:dyDescent="0.2">
      <c r="A53" s="290"/>
    </row>
    <row r="54" spans="1:1" x14ac:dyDescent="0.2">
      <c r="A54" s="290"/>
    </row>
    <row r="55" spans="1:1" x14ac:dyDescent="0.2">
      <c r="A55" s="290"/>
    </row>
    <row r="56" spans="1:1" x14ac:dyDescent="0.2">
      <c r="A56" s="290"/>
    </row>
    <row r="57" spans="1:1" x14ac:dyDescent="0.2">
      <c r="A57" s="290"/>
    </row>
    <row r="58" spans="1:1" x14ac:dyDescent="0.2">
      <c r="A58" s="290"/>
    </row>
    <row r="59" spans="1:1" x14ac:dyDescent="0.2">
      <c r="A59" s="290"/>
    </row>
    <row r="60" spans="1:1" x14ac:dyDescent="0.2">
      <c r="A60" s="290"/>
    </row>
    <row r="61" spans="1:1" x14ac:dyDescent="0.2">
      <c r="A61" s="290"/>
    </row>
    <row r="62" spans="1:1" x14ac:dyDescent="0.2">
      <c r="A62" s="290"/>
    </row>
    <row r="63" spans="1:1" x14ac:dyDescent="0.2">
      <c r="A63" s="290"/>
    </row>
    <row r="64" spans="1:1" x14ac:dyDescent="0.2">
      <c r="A64" s="290"/>
    </row>
    <row r="65" spans="1:1" x14ac:dyDescent="0.2">
      <c r="A65" s="290"/>
    </row>
    <row r="66" spans="1:1" x14ac:dyDescent="0.2">
      <c r="A66" s="290"/>
    </row>
    <row r="67" spans="1:1" x14ac:dyDescent="0.2">
      <c r="A67" s="290"/>
    </row>
    <row r="68" spans="1:1" x14ac:dyDescent="0.2">
      <c r="A68" s="290"/>
    </row>
    <row r="69" spans="1:1" x14ac:dyDescent="0.2">
      <c r="A69" s="290"/>
    </row>
    <row r="70" spans="1:1" x14ac:dyDescent="0.2">
      <c r="A70" s="290"/>
    </row>
    <row r="71" spans="1:1" x14ac:dyDescent="0.2">
      <c r="A71" s="290"/>
    </row>
    <row r="72" spans="1:1" x14ac:dyDescent="0.2">
      <c r="A72" s="290"/>
    </row>
    <row r="73" spans="1:1" x14ac:dyDescent="0.2">
      <c r="A73" s="290"/>
    </row>
    <row r="74" spans="1:1" x14ac:dyDescent="0.2">
      <c r="A74" s="290"/>
    </row>
    <row r="75" spans="1:1" x14ac:dyDescent="0.2">
      <c r="A75" s="290"/>
    </row>
    <row r="76" spans="1:1" x14ac:dyDescent="0.2">
      <c r="A76" s="290"/>
    </row>
    <row r="77" spans="1:1" x14ac:dyDescent="0.2">
      <c r="A77" s="290"/>
    </row>
    <row r="78" spans="1:1" x14ac:dyDescent="0.2">
      <c r="A78" s="290"/>
    </row>
    <row r="79" spans="1:1" x14ac:dyDescent="0.2">
      <c r="A79" s="290"/>
    </row>
    <row r="80" spans="1:1" x14ac:dyDescent="0.2">
      <c r="A80" s="290"/>
    </row>
    <row r="81" spans="1:12" x14ac:dyDescent="0.2">
      <c r="A81" s="290"/>
    </row>
    <row r="82" spans="1:12" x14ac:dyDescent="0.2">
      <c r="A82" s="290"/>
    </row>
    <row r="83" spans="1:12" x14ac:dyDescent="0.2">
      <c r="A83" s="290"/>
    </row>
    <row r="84" spans="1:12" x14ac:dyDescent="0.2">
      <c r="A84" s="290"/>
    </row>
    <row r="85" spans="1:12" x14ac:dyDescent="0.2">
      <c r="A85" s="290"/>
    </row>
    <row r="86" spans="1:12" x14ac:dyDescent="0.2">
      <c r="A86" s="290"/>
    </row>
    <row r="87" spans="1:12" x14ac:dyDescent="0.2">
      <c r="A87" s="290"/>
    </row>
    <row r="88" spans="1:12" x14ac:dyDescent="0.2">
      <c r="A88" s="290"/>
    </row>
    <row r="89" spans="1:12" x14ac:dyDescent="0.2">
      <c r="A89" s="290"/>
    </row>
    <row r="90" spans="1:12" x14ac:dyDescent="0.2">
      <c r="A90" s="290"/>
    </row>
    <row r="91" spans="1:12" x14ac:dyDescent="0.2">
      <c r="A91" s="290"/>
    </row>
    <row r="92" spans="1:12" x14ac:dyDescent="0.2">
      <c r="A92" s="290"/>
    </row>
    <row r="93" spans="1:12" hidden="1" x14ac:dyDescent="0.2"/>
    <row r="94" spans="1:12" s="292" customFormat="1" hidden="1" x14ac:dyDescent="0.2">
      <c r="A94" s="291"/>
      <c r="B94" s="489" t="s">
        <v>94</v>
      </c>
      <c r="C94" s="490"/>
      <c r="D94" s="490"/>
      <c r="E94" s="491"/>
      <c r="F94" s="468" t="s">
        <v>429</v>
      </c>
      <c r="G94" s="469"/>
      <c r="H94" s="469"/>
      <c r="I94" s="469"/>
      <c r="J94" s="469"/>
      <c r="K94" s="469"/>
      <c r="L94" s="470"/>
    </row>
    <row r="95" spans="1:12" s="292" customFormat="1" ht="25.5" hidden="1" x14ac:dyDescent="0.2">
      <c r="A95" s="293"/>
      <c r="B95" s="492"/>
      <c r="C95" s="493"/>
      <c r="D95" s="493"/>
      <c r="E95" s="494"/>
      <c r="F95" s="294" t="s">
        <v>98</v>
      </c>
      <c r="G95" s="295" t="s">
        <v>18</v>
      </c>
      <c r="H95" s="296" t="s">
        <v>19</v>
      </c>
      <c r="I95" s="295" t="s">
        <v>20</v>
      </c>
      <c r="J95" s="295" t="s">
        <v>21</v>
      </c>
      <c r="K95" s="295" t="s">
        <v>22</v>
      </c>
      <c r="L95" s="297" t="s">
        <v>23</v>
      </c>
    </row>
    <row r="96" spans="1:12" s="292" customFormat="1" hidden="1" x14ac:dyDescent="0.2">
      <c r="A96" s="298"/>
      <c r="B96" s="495"/>
      <c r="C96" s="496"/>
      <c r="D96" s="496"/>
      <c r="E96" s="497"/>
      <c r="F96" s="299" t="s">
        <v>24</v>
      </c>
      <c r="G96" s="300" t="s">
        <v>25</v>
      </c>
      <c r="H96" s="301" t="s">
        <v>26</v>
      </c>
      <c r="I96" s="302" t="s">
        <v>27</v>
      </c>
      <c r="J96" s="302" t="s">
        <v>28</v>
      </c>
      <c r="K96" s="302" t="s">
        <v>29</v>
      </c>
      <c r="L96" s="303" t="s">
        <v>30</v>
      </c>
    </row>
    <row r="97" spans="1:12" s="292" customFormat="1" hidden="1" x14ac:dyDescent="0.2">
      <c r="A97" s="298" t="s">
        <v>73</v>
      </c>
      <c r="B97" s="513" t="s">
        <v>74</v>
      </c>
      <c r="C97" s="514"/>
      <c r="D97" s="514"/>
      <c r="E97" s="515"/>
      <c r="F97" s="304"/>
      <c r="G97" s="305"/>
      <c r="H97" s="306"/>
      <c r="I97" s="307"/>
      <c r="J97" s="307"/>
      <c r="K97" s="307"/>
      <c r="L97" s="308"/>
    </row>
    <row r="98" spans="1:12" s="292" customFormat="1" hidden="1" x14ac:dyDescent="0.2">
      <c r="A98" s="309">
        <v>3</v>
      </c>
      <c r="B98" s="480" t="s">
        <v>77</v>
      </c>
      <c r="C98" s="481"/>
      <c r="D98" s="481"/>
      <c r="E98" s="482"/>
      <c r="F98" s="310">
        <f>SUM(G98:L98)</f>
        <v>0.42191221503912896</v>
      </c>
      <c r="G98" s="311">
        <f t="shared" ref="G98:L102" si="23">(D12+K12)/($J$17+$C$17)</f>
        <v>0.11568560734943859</v>
      </c>
      <c r="H98" s="311">
        <f t="shared" si="23"/>
        <v>0.10547805375978224</v>
      </c>
      <c r="I98" s="311">
        <f t="shared" si="23"/>
        <v>0.13610071452875128</v>
      </c>
      <c r="J98" s="311">
        <f t="shared" si="23"/>
        <v>3.1983667914256553E-2</v>
      </c>
      <c r="K98" s="311">
        <f t="shared" si="23"/>
        <v>1.7693092888737667E-2</v>
      </c>
      <c r="L98" s="312">
        <f t="shared" si="23"/>
        <v>1.497107859816264E-2</v>
      </c>
    </row>
    <row r="99" spans="1:12" s="292" customFormat="1" ht="12.75" hidden="1" customHeight="1" x14ac:dyDescent="0.2">
      <c r="A99" s="309" t="s">
        <v>78</v>
      </c>
      <c r="B99" s="480" t="s">
        <v>79</v>
      </c>
      <c r="C99" s="481" t="s">
        <v>437</v>
      </c>
      <c r="D99" s="481"/>
      <c r="E99" s="482" t="s">
        <v>437</v>
      </c>
      <c r="F99" s="310">
        <f t="shared" ref="F99:F102" si="24">SUM(G99:L99)</f>
        <v>0.13439945559714189</v>
      </c>
      <c r="G99" s="311">
        <f t="shared" si="23"/>
        <v>3.4025178632187819E-2</v>
      </c>
      <c r="H99" s="311">
        <f t="shared" si="23"/>
        <v>2.7220142905750255E-2</v>
      </c>
      <c r="I99" s="311">
        <f t="shared" si="23"/>
        <v>3.9469207213337867E-2</v>
      </c>
      <c r="J99" s="311">
        <f t="shared" si="23"/>
        <v>1.5311330384484519E-2</v>
      </c>
      <c r="K99" s="311">
        <f t="shared" si="23"/>
        <v>1.0888057162300102E-2</v>
      </c>
      <c r="L99" s="312">
        <f t="shared" si="23"/>
        <v>7.4855392990813199E-3</v>
      </c>
    </row>
    <row r="100" spans="1:12" s="292" customFormat="1" ht="12.75" hidden="1" customHeight="1" x14ac:dyDescent="0.2">
      <c r="A100" s="309">
        <v>4</v>
      </c>
      <c r="B100" s="510" t="s">
        <v>80</v>
      </c>
      <c r="C100" s="511"/>
      <c r="D100" s="511"/>
      <c r="E100" s="512"/>
      <c r="F100" s="313">
        <f t="shared" si="24"/>
        <v>0.14834977883633887</v>
      </c>
      <c r="G100" s="314">
        <f t="shared" si="23"/>
        <v>2.1776114324600204E-2</v>
      </c>
      <c r="H100" s="314">
        <f t="shared" si="23"/>
        <v>2.6539639333106498E-2</v>
      </c>
      <c r="I100" s="314">
        <f t="shared" si="23"/>
        <v>4.2191221503912898E-2</v>
      </c>
      <c r="J100" s="314">
        <f t="shared" si="23"/>
        <v>1.6332085743450152E-2</v>
      </c>
      <c r="K100" s="314">
        <f t="shared" si="23"/>
        <v>1.7693092888737667E-2</v>
      </c>
      <c r="L100" s="315">
        <f t="shared" si="23"/>
        <v>2.3817625042531473E-2</v>
      </c>
    </row>
    <row r="101" spans="1:12" s="292" customFormat="1" ht="12.75" hidden="1" customHeight="1" x14ac:dyDescent="0.2">
      <c r="A101" s="309">
        <v>5</v>
      </c>
      <c r="B101" s="510" t="s">
        <v>81</v>
      </c>
      <c r="C101" s="511"/>
      <c r="D101" s="511"/>
      <c r="E101" s="512"/>
      <c r="F101" s="313">
        <f t="shared" si="24"/>
        <v>0.27424293977543385</v>
      </c>
      <c r="G101" s="314">
        <f t="shared" si="23"/>
        <v>6.1245321537938074E-2</v>
      </c>
      <c r="H101" s="314">
        <f t="shared" si="23"/>
        <v>5.1037767948281729E-2</v>
      </c>
      <c r="I101" s="314">
        <f t="shared" si="23"/>
        <v>5.1037767948281729E-2</v>
      </c>
      <c r="J101" s="314">
        <f t="shared" si="23"/>
        <v>4.9676760802994213E-2</v>
      </c>
      <c r="K101" s="314">
        <f t="shared" si="23"/>
        <v>3.7427696495406601E-2</v>
      </c>
      <c r="L101" s="315">
        <f t="shared" si="23"/>
        <v>2.3817625042531473E-2</v>
      </c>
    </row>
    <row r="102" spans="1:12" s="292" customFormat="1" ht="12.75" hidden="1" customHeight="1" x14ac:dyDescent="0.2">
      <c r="A102" s="309">
        <v>6</v>
      </c>
      <c r="B102" s="510" t="s">
        <v>82</v>
      </c>
      <c r="C102" s="511"/>
      <c r="D102" s="511"/>
      <c r="E102" s="512"/>
      <c r="F102" s="313">
        <f t="shared" si="24"/>
        <v>2.1095610751956449E-2</v>
      </c>
      <c r="G102" s="314">
        <f t="shared" si="23"/>
        <v>3.2664171486900305E-3</v>
      </c>
      <c r="H102" s="314">
        <f t="shared" si="23"/>
        <v>3.8788703640694113E-3</v>
      </c>
      <c r="I102" s="314">
        <f t="shared" si="23"/>
        <v>4.2191221503912893E-3</v>
      </c>
      <c r="J102" s="314">
        <f t="shared" si="23"/>
        <v>3.7427696495406599E-3</v>
      </c>
      <c r="K102" s="314">
        <f t="shared" si="23"/>
        <v>3.3344675059544062E-3</v>
      </c>
      <c r="L102" s="315">
        <f t="shared" si="23"/>
        <v>2.6539639333106498E-3</v>
      </c>
    </row>
    <row r="103" spans="1:12" s="292" customFormat="1" ht="12.75" hidden="1" customHeight="1" x14ac:dyDescent="0.2">
      <c r="A103" s="309">
        <v>7</v>
      </c>
      <c r="B103" s="480" t="s">
        <v>83</v>
      </c>
      <c r="C103" s="481" t="s">
        <v>435</v>
      </c>
      <c r="D103" s="481"/>
      <c r="E103" s="482" t="s">
        <v>435</v>
      </c>
      <c r="F103" s="313">
        <f t="shared" ref="F103:L103" si="25">SUM(F98:F102)</f>
        <v>1</v>
      </c>
      <c r="G103" s="316">
        <f t="shared" si="25"/>
        <v>0.2359986389928547</v>
      </c>
      <c r="H103" s="316">
        <f t="shared" si="25"/>
        <v>0.21415447431099016</v>
      </c>
      <c r="I103" s="316">
        <f t="shared" si="25"/>
        <v>0.27301803334467506</v>
      </c>
      <c r="J103" s="316">
        <f t="shared" si="25"/>
        <v>0.1170466144947261</v>
      </c>
      <c r="K103" s="316">
        <f t="shared" si="25"/>
        <v>8.7036406941136443E-2</v>
      </c>
      <c r="L103" s="317">
        <f t="shared" si="25"/>
        <v>7.2745831915617551E-2</v>
      </c>
    </row>
    <row r="104" spans="1:12" s="292" customFormat="1" ht="12.75" hidden="1" customHeight="1" x14ac:dyDescent="0.2">
      <c r="A104" s="318" t="s">
        <v>85</v>
      </c>
      <c r="B104" s="522" t="s">
        <v>86</v>
      </c>
      <c r="C104" s="523"/>
      <c r="D104" s="523"/>
      <c r="E104" s="524"/>
      <c r="F104" s="319"/>
      <c r="G104" s="320"/>
      <c r="H104" s="320"/>
      <c r="I104" s="321"/>
      <c r="J104" s="321"/>
      <c r="K104" s="321"/>
      <c r="L104" s="322"/>
    </row>
    <row r="105" spans="1:12" s="292" customFormat="1" hidden="1" x14ac:dyDescent="0.2">
      <c r="A105" s="323">
        <v>1</v>
      </c>
      <c r="B105" s="516" t="s">
        <v>87</v>
      </c>
      <c r="C105" s="517"/>
      <c r="D105" s="517"/>
      <c r="E105" s="518"/>
      <c r="F105" s="313">
        <f t="shared" ref="F105:F106" si="26">SUM(G105:L105)</f>
        <v>0.65738758029978595</v>
      </c>
      <c r="G105" s="314">
        <f t="shared" ref="G105:L106" si="27">(D20+K20)/($J$22+$C$22)</f>
        <v>0.13383297644539616</v>
      </c>
      <c r="H105" s="314">
        <f t="shared" si="27"/>
        <v>0.11241970021413276</v>
      </c>
      <c r="I105" s="314">
        <f t="shared" si="27"/>
        <v>0.24625267665952891</v>
      </c>
      <c r="J105" s="314">
        <f t="shared" si="27"/>
        <v>8.5653104925053528E-2</v>
      </c>
      <c r="K105" s="314">
        <f t="shared" si="27"/>
        <v>4.8179871520342615E-2</v>
      </c>
      <c r="L105" s="315">
        <f t="shared" si="27"/>
        <v>3.1049250535331904E-2</v>
      </c>
    </row>
    <row r="106" spans="1:12" s="292" customFormat="1" hidden="1" x14ac:dyDescent="0.2">
      <c r="A106" s="323">
        <v>2</v>
      </c>
      <c r="B106" s="516" t="s">
        <v>80</v>
      </c>
      <c r="C106" s="517"/>
      <c r="D106" s="517"/>
      <c r="E106" s="518"/>
      <c r="F106" s="313">
        <f t="shared" si="26"/>
        <v>0.34261241970021417</v>
      </c>
      <c r="G106" s="314">
        <f t="shared" si="27"/>
        <v>6.1027837259100645E-2</v>
      </c>
      <c r="H106" s="314">
        <f t="shared" si="27"/>
        <v>4.068522483940043E-2</v>
      </c>
      <c r="I106" s="314">
        <f t="shared" si="27"/>
        <v>7.4946466809421838E-2</v>
      </c>
      <c r="J106" s="314">
        <f t="shared" si="27"/>
        <v>7.4946466809421838E-2</v>
      </c>
      <c r="K106" s="314">
        <f t="shared" si="27"/>
        <v>5.353319057815846E-2</v>
      </c>
      <c r="L106" s="315">
        <f t="shared" si="27"/>
        <v>3.7473233404710919E-2</v>
      </c>
    </row>
    <row r="107" spans="1:12" s="292" customFormat="1" hidden="1" x14ac:dyDescent="0.2">
      <c r="A107" s="323">
        <v>3</v>
      </c>
      <c r="B107" s="516" t="s">
        <v>88</v>
      </c>
      <c r="C107" s="517"/>
      <c r="D107" s="517"/>
      <c r="E107" s="518"/>
      <c r="F107" s="313">
        <f t="shared" ref="F107:L107" si="28">SUM(F105:F106)</f>
        <v>1</v>
      </c>
      <c r="G107" s="316">
        <f>SUM(G105:G106)</f>
        <v>0.19486081370449682</v>
      </c>
      <c r="H107" s="316">
        <f t="shared" si="28"/>
        <v>0.15310492505353318</v>
      </c>
      <c r="I107" s="324">
        <f t="shared" si="28"/>
        <v>0.32119914346895073</v>
      </c>
      <c r="J107" s="324">
        <f>SUM(J105:J106)</f>
        <v>0.16059957173447537</v>
      </c>
      <c r="K107" s="324">
        <f t="shared" si="28"/>
        <v>0.10171306209850108</v>
      </c>
      <c r="L107" s="325">
        <f t="shared" si="28"/>
        <v>6.8522483940042817E-2</v>
      </c>
    </row>
    <row r="108" spans="1:12" s="292" customFormat="1" hidden="1" x14ac:dyDescent="0.2">
      <c r="A108" s="318" t="s">
        <v>89</v>
      </c>
      <c r="B108" s="522" t="s">
        <v>90</v>
      </c>
      <c r="C108" s="523"/>
      <c r="D108" s="523"/>
      <c r="E108" s="524"/>
      <c r="F108" s="319"/>
      <c r="G108" s="320"/>
      <c r="H108" s="320"/>
      <c r="I108" s="321"/>
      <c r="J108" s="321"/>
      <c r="K108" s="321"/>
      <c r="L108" s="322"/>
    </row>
    <row r="109" spans="1:12" s="292" customFormat="1" hidden="1" x14ac:dyDescent="0.2">
      <c r="A109" s="323">
        <v>1</v>
      </c>
      <c r="B109" s="516" t="s">
        <v>87</v>
      </c>
      <c r="C109" s="517"/>
      <c r="D109" s="517"/>
      <c r="E109" s="518"/>
      <c r="F109" s="313">
        <f t="shared" ref="F109:F112" si="29">SUM(G109:L109)</f>
        <v>0.3006219765031099</v>
      </c>
      <c r="G109" s="326">
        <f t="shared" ref="G109:L112" si="30">(D24+K24)/($J$28+$C$28)</f>
        <v>6.2197650310988249E-2</v>
      </c>
      <c r="H109" s="326">
        <f t="shared" si="30"/>
        <v>6.9108500345542501E-2</v>
      </c>
      <c r="I109" s="326">
        <f t="shared" si="30"/>
        <v>7.6019350380096745E-2</v>
      </c>
      <c r="J109" s="326">
        <f t="shared" si="30"/>
        <v>3.8009675190048373E-2</v>
      </c>
      <c r="K109" s="326">
        <f t="shared" si="30"/>
        <v>3.1098825155494125E-2</v>
      </c>
      <c r="L109" s="327">
        <f t="shared" si="30"/>
        <v>2.4187975120939877E-2</v>
      </c>
    </row>
    <row r="110" spans="1:12" s="292" customFormat="1" hidden="1" x14ac:dyDescent="0.2">
      <c r="A110" s="323">
        <v>2</v>
      </c>
      <c r="B110" s="516" t="s">
        <v>436</v>
      </c>
      <c r="C110" s="517"/>
      <c r="D110" s="517"/>
      <c r="E110" s="518"/>
      <c r="F110" s="313">
        <f t="shared" si="29"/>
        <v>0.30407740152038704</v>
      </c>
      <c r="G110" s="326">
        <f t="shared" si="30"/>
        <v>7.2563925362819623E-2</v>
      </c>
      <c r="H110" s="326">
        <f t="shared" si="30"/>
        <v>4.8375950241879753E-2</v>
      </c>
      <c r="I110" s="326">
        <f t="shared" si="30"/>
        <v>7.9474775397373881E-2</v>
      </c>
      <c r="J110" s="326">
        <f t="shared" si="30"/>
        <v>4.8375950241879753E-2</v>
      </c>
      <c r="K110" s="326">
        <f t="shared" si="30"/>
        <v>3.455425017277125E-2</v>
      </c>
      <c r="L110" s="327">
        <f t="shared" si="30"/>
        <v>2.0732550103662751E-2</v>
      </c>
    </row>
    <row r="111" spans="1:12" s="292" customFormat="1" hidden="1" x14ac:dyDescent="0.2">
      <c r="A111" s="323">
        <v>3</v>
      </c>
      <c r="B111" s="516" t="s">
        <v>91</v>
      </c>
      <c r="C111" s="517"/>
      <c r="D111" s="517"/>
      <c r="E111" s="518"/>
      <c r="F111" s="313">
        <f t="shared" si="29"/>
        <v>0.35038009675190046</v>
      </c>
      <c r="G111" s="326">
        <f t="shared" si="30"/>
        <v>5.6668970283344854E-2</v>
      </c>
      <c r="H111" s="326">
        <f t="shared" si="30"/>
        <v>6.08154803040774E-2</v>
      </c>
      <c r="I111" s="326">
        <f t="shared" si="30"/>
        <v>6.9108500345542501E-2</v>
      </c>
      <c r="J111" s="326">
        <f t="shared" si="30"/>
        <v>3.5936420179682099E-2</v>
      </c>
      <c r="K111" s="326">
        <f t="shared" si="30"/>
        <v>6.2197650310988249E-2</v>
      </c>
      <c r="L111" s="327">
        <f t="shared" si="30"/>
        <v>6.5653075328265378E-2</v>
      </c>
    </row>
    <row r="112" spans="1:12" s="292" customFormat="1" hidden="1" x14ac:dyDescent="0.2">
      <c r="A112" s="323">
        <v>4</v>
      </c>
      <c r="B112" s="516" t="s">
        <v>92</v>
      </c>
      <c r="C112" s="517"/>
      <c r="D112" s="517"/>
      <c r="E112" s="518"/>
      <c r="F112" s="313">
        <f t="shared" si="29"/>
        <v>4.4920525224602631E-2</v>
      </c>
      <c r="G112" s="326">
        <f t="shared" si="30"/>
        <v>8.2930200414651004E-3</v>
      </c>
      <c r="H112" s="326">
        <f t="shared" si="30"/>
        <v>5.5286800276433999E-3</v>
      </c>
      <c r="I112" s="326">
        <f t="shared" si="30"/>
        <v>8.9841050449205248E-3</v>
      </c>
      <c r="J112" s="326">
        <f t="shared" si="30"/>
        <v>1.10573600552868E-2</v>
      </c>
      <c r="K112" s="326">
        <f t="shared" si="30"/>
        <v>6.2197650310988253E-3</v>
      </c>
      <c r="L112" s="327">
        <f t="shared" si="30"/>
        <v>4.8375950241879755E-3</v>
      </c>
    </row>
    <row r="113" spans="1:12" s="292" customFormat="1" hidden="1" x14ac:dyDescent="0.2">
      <c r="A113" s="328">
        <v>5</v>
      </c>
      <c r="B113" s="519" t="s">
        <v>93</v>
      </c>
      <c r="C113" s="520"/>
      <c r="D113" s="520"/>
      <c r="E113" s="521"/>
      <c r="F113" s="329">
        <f t="shared" ref="F113:L113" si="31">SUM(F109:F112)</f>
        <v>1</v>
      </c>
      <c r="G113" s="330">
        <f>SUM(G109:G112)</f>
        <v>0.19972356599861782</v>
      </c>
      <c r="H113" s="330">
        <f t="shared" si="31"/>
        <v>0.18382861091914304</v>
      </c>
      <c r="I113" s="331">
        <f t="shared" si="31"/>
        <v>0.23358673116793366</v>
      </c>
      <c r="J113" s="331">
        <f>SUM(J109:J112)</f>
        <v>0.13337940566689702</v>
      </c>
      <c r="K113" s="331">
        <f t="shared" si="31"/>
        <v>0.13407049067035245</v>
      </c>
      <c r="L113" s="332">
        <f t="shared" si="31"/>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xr:uid="{00000000-0004-0000-1800-000000000000}"/>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workbookViewId="0">
      <selection activeCell="A4" sqref="A4"/>
    </sheetView>
  </sheetViews>
  <sheetFormatPr defaultRowHeight="12.75" x14ac:dyDescent="0.2"/>
  <cols>
    <col min="1" max="1" width="62.140625" customWidth="1"/>
    <col min="2" max="2" width="14" customWidth="1"/>
  </cols>
  <sheetData>
    <row r="1" spans="1:9" x14ac:dyDescent="0.2">
      <c r="A1" s="172" t="s">
        <v>0</v>
      </c>
    </row>
    <row r="3" spans="1:9" x14ac:dyDescent="0.2">
      <c r="A3" s="129" t="s">
        <v>233</v>
      </c>
      <c r="B3">
        <v>123456789</v>
      </c>
    </row>
    <row r="4" spans="1:9" x14ac:dyDescent="0.2">
      <c r="A4" t="s">
        <v>234</v>
      </c>
      <c r="B4">
        <v>512304882</v>
      </c>
      <c r="D4" s="355" t="s">
        <v>235</v>
      </c>
      <c r="E4" s="356"/>
      <c r="F4" s="356"/>
      <c r="G4" s="356"/>
      <c r="H4" s="356"/>
      <c r="I4" s="357"/>
    </row>
    <row r="5" spans="1:9" x14ac:dyDescent="0.2">
      <c r="A5" t="s">
        <v>236</v>
      </c>
      <c r="B5">
        <v>520042169</v>
      </c>
      <c r="D5" s="358"/>
      <c r="E5" s="359"/>
      <c r="F5" s="359"/>
      <c r="G5" s="359"/>
      <c r="H5" s="359"/>
      <c r="I5" s="360"/>
    </row>
    <row r="6" spans="1:9" x14ac:dyDescent="0.2">
      <c r="A6" t="s">
        <v>237</v>
      </c>
      <c r="B6">
        <v>520029851</v>
      </c>
    </row>
    <row r="7" spans="1:9" x14ac:dyDescent="0.2">
      <c r="A7" t="s">
        <v>238</v>
      </c>
      <c r="B7">
        <v>512401449</v>
      </c>
    </row>
    <row r="8" spans="1:9" x14ac:dyDescent="0.2">
      <c r="A8" t="s">
        <v>239</v>
      </c>
      <c r="B8">
        <v>570003152</v>
      </c>
    </row>
    <row r="9" spans="1:9" x14ac:dyDescent="0.2">
      <c r="A9" t="s">
        <v>240</v>
      </c>
      <c r="B9">
        <v>520023094</v>
      </c>
    </row>
    <row r="10" spans="1:9" x14ac:dyDescent="0.2">
      <c r="A10" t="s">
        <v>241</v>
      </c>
      <c r="B10">
        <v>512242215</v>
      </c>
    </row>
    <row r="11" spans="1:9" x14ac:dyDescent="0.2">
      <c r="A11" t="s">
        <v>242</v>
      </c>
      <c r="B11">
        <v>520030503</v>
      </c>
    </row>
    <row r="12" spans="1:9" x14ac:dyDescent="0.2">
      <c r="A12" t="s">
        <v>243</v>
      </c>
      <c r="B12">
        <v>520042177</v>
      </c>
    </row>
    <row r="13" spans="1:9" x14ac:dyDescent="0.2">
      <c r="A13" t="s">
        <v>244</v>
      </c>
      <c r="B13">
        <v>513465203</v>
      </c>
    </row>
    <row r="14" spans="1:9" x14ac:dyDescent="0.2">
      <c r="A14" t="s">
        <v>245</v>
      </c>
      <c r="B14">
        <v>513929091</v>
      </c>
    </row>
    <row r="15" spans="1:9" x14ac:dyDescent="0.2">
      <c r="A15" t="s">
        <v>246</v>
      </c>
      <c r="B15">
        <v>520023185</v>
      </c>
    </row>
    <row r="16" spans="1:9" x14ac:dyDescent="0.2">
      <c r="A16" t="s">
        <v>247</v>
      </c>
      <c r="B16">
        <v>511751513</v>
      </c>
    </row>
    <row r="17" spans="1:2" x14ac:dyDescent="0.2">
      <c r="A17" t="s">
        <v>248</v>
      </c>
      <c r="B17">
        <v>520004078</v>
      </c>
    </row>
    <row r="18" spans="1:2" x14ac:dyDescent="0.2">
      <c r="A18" t="s">
        <v>249</v>
      </c>
      <c r="B18">
        <v>512267592</v>
      </c>
    </row>
    <row r="19" spans="1:2" x14ac:dyDescent="0.2">
      <c r="A19" t="s">
        <v>250</v>
      </c>
      <c r="B19">
        <v>513136895</v>
      </c>
    </row>
    <row r="20" spans="1:2" x14ac:dyDescent="0.2">
      <c r="A20" t="s">
        <v>251</v>
      </c>
      <c r="B20">
        <v>512224767</v>
      </c>
    </row>
    <row r="21" spans="1:2" x14ac:dyDescent="0.2">
      <c r="A21" t="s">
        <v>252</v>
      </c>
      <c r="B21">
        <v>520032566</v>
      </c>
    </row>
    <row r="22" spans="1:2" x14ac:dyDescent="0.2">
      <c r="A22" t="s">
        <v>253</v>
      </c>
      <c r="B22">
        <v>513910703</v>
      </c>
    </row>
    <row r="23" spans="1:2" x14ac:dyDescent="0.2">
      <c r="A23" s="130" t="s">
        <v>254</v>
      </c>
      <c r="B23">
        <v>514383272</v>
      </c>
    </row>
    <row r="24" spans="1:2" x14ac:dyDescent="0.2">
      <c r="A24" t="s">
        <v>255</v>
      </c>
      <c r="B24">
        <v>510888985</v>
      </c>
    </row>
    <row r="25" spans="1:2" x14ac:dyDescent="0.2">
      <c r="A25" t="s">
        <v>256</v>
      </c>
      <c r="B25">
        <v>520024647</v>
      </c>
    </row>
    <row r="26" spans="1:2" x14ac:dyDescent="0.2">
      <c r="A26" t="s">
        <v>257</v>
      </c>
      <c r="B26">
        <v>511423048</v>
      </c>
    </row>
    <row r="27" spans="1:2" x14ac:dyDescent="0.2">
      <c r="A27" t="s">
        <v>258</v>
      </c>
      <c r="B27">
        <v>520019688</v>
      </c>
    </row>
    <row r="28" spans="1:2" x14ac:dyDescent="0.2">
      <c r="A28" t="s">
        <v>259</v>
      </c>
      <c r="B28">
        <v>520004896</v>
      </c>
    </row>
    <row r="29" spans="1:2" x14ac:dyDescent="0.2">
      <c r="A29" t="s">
        <v>260</v>
      </c>
      <c r="B29">
        <v>512300757</v>
      </c>
    </row>
    <row r="30" spans="1:2" x14ac:dyDescent="0.2">
      <c r="A30" t="s">
        <v>261</v>
      </c>
      <c r="B30">
        <v>570011445</v>
      </c>
    </row>
    <row r="31" spans="1:2" x14ac:dyDescent="0.2">
      <c r="A31" t="s">
        <v>262</v>
      </c>
      <c r="B31">
        <v>513574699</v>
      </c>
    </row>
    <row r="32" spans="1:2" x14ac:dyDescent="0.2">
      <c r="A32" t="s">
        <v>263</v>
      </c>
      <c r="B32">
        <v>512244146</v>
      </c>
    </row>
    <row r="33" spans="1:2" x14ac:dyDescent="0.2">
      <c r="A33" t="s">
        <v>264</v>
      </c>
      <c r="B33">
        <v>512262577</v>
      </c>
    </row>
    <row r="34" spans="1:2" x14ac:dyDescent="0.2">
      <c r="A34" t="s">
        <v>265</v>
      </c>
      <c r="B34">
        <v>520042540</v>
      </c>
    </row>
    <row r="35" spans="1:2" x14ac:dyDescent="0.2">
      <c r="A35" t="s">
        <v>266</v>
      </c>
      <c r="B35">
        <v>512245812</v>
      </c>
    </row>
    <row r="36" spans="1:2" x14ac:dyDescent="0.2">
      <c r="A36" t="s">
        <v>267</v>
      </c>
      <c r="B36">
        <v>512237744</v>
      </c>
    </row>
    <row r="37" spans="1:2" x14ac:dyDescent="0.2">
      <c r="A37" t="s">
        <v>268</v>
      </c>
      <c r="B37">
        <v>513879189</v>
      </c>
    </row>
    <row r="38" spans="1:2" x14ac:dyDescent="0.2">
      <c r="A38" t="s">
        <v>269</v>
      </c>
      <c r="B38">
        <v>520022351</v>
      </c>
    </row>
    <row r="39" spans="1:2" x14ac:dyDescent="0.2">
      <c r="A39" t="s">
        <v>270</v>
      </c>
      <c r="B39">
        <v>511652935</v>
      </c>
    </row>
    <row r="40" spans="1:2" x14ac:dyDescent="0.2">
      <c r="A40" t="s">
        <v>271</v>
      </c>
      <c r="B40">
        <v>520019134</v>
      </c>
    </row>
    <row r="41" spans="1:2" x14ac:dyDescent="0.2">
      <c r="A41" t="s">
        <v>272</v>
      </c>
      <c r="B41">
        <v>511789190</v>
      </c>
    </row>
    <row r="42" spans="1:2" x14ac:dyDescent="0.2">
      <c r="A42" t="s">
        <v>273</v>
      </c>
      <c r="B42">
        <v>520022518</v>
      </c>
    </row>
    <row r="43" spans="1:2" x14ac:dyDescent="0.2">
      <c r="A43" t="s">
        <v>274</v>
      </c>
      <c r="B43">
        <v>520022963</v>
      </c>
    </row>
    <row r="44" spans="1:2" x14ac:dyDescent="0.2">
      <c r="A44" t="s">
        <v>275</v>
      </c>
      <c r="B44">
        <v>520022831</v>
      </c>
    </row>
    <row r="45" spans="1:2" x14ac:dyDescent="0.2">
      <c r="A45" t="s">
        <v>276</v>
      </c>
      <c r="B45">
        <v>570007476</v>
      </c>
    </row>
    <row r="46" spans="1:2" x14ac:dyDescent="0.2">
      <c r="A46" t="s">
        <v>277</v>
      </c>
      <c r="B46">
        <v>570005850</v>
      </c>
    </row>
    <row r="47" spans="1:2" x14ac:dyDescent="0.2">
      <c r="A47" t="s">
        <v>278</v>
      </c>
      <c r="B47">
        <v>520020504</v>
      </c>
    </row>
    <row r="48" spans="1:2" x14ac:dyDescent="0.2">
      <c r="A48" t="s">
        <v>279</v>
      </c>
      <c r="B48">
        <v>520020447</v>
      </c>
    </row>
    <row r="49" spans="1:2" x14ac:dyDescent="0.2">
      <c r="A49" t="s">
        <v>280</v>
      </c>
      <c r="B49">
        <v>520028812</v>
      </c>
    </row>
    <row r="50" spans="1:2" x14ac:dyDescent="0.2">
      <c r="A50" t="s">
        <v>281</v>
      </c>
      <c r="B50">
        <v>570009852</v>
      </c>
    </row>
    <row r="51" spans="1:2" x14ac:dyDescent="0.2">
      <c r="A51" t="s">
        <v>282</v>
      </c>
      <c r="B51">
        <v>500500376</v>
      </c>
    </row>
    <row r="52" spans="1:2" x14ac:dyDescent="0.2">
      <c r="A52" t="s">
        <v>283</v>
      </c>
      <c r="B52">
        <v>510015951</v>
      </c>
    </row>
    <row r="53" spans="1:2" x14ac:dyDescent="0.2">
      <c r="A53" t="s">
        <v>284</v>
      </c>
      <c r="B53">
        <v>512904608</v>
      </c>
    </row>
    <row r="54" spans="1:2" x14ac:dyDescent="0.2">
      <c r="A54" t="s">
        <v>285</v>
      </c>
      <c r="B54">
        <v>513789842</v>
      </c>
    </row>
    <row r="55" spans="1:2" x14ac:dyDescent="0.2">
      <c r="A55" t="s">
        <v>286</v>
      </c>
      <c r="B55">
        <v>514767490</v>
      </c>
    </row>
    <row r="56" spans="1:2" x14ac:dyDescent="0.2">
      <c r="A56" t="s">
        <v>287</v>
      </c>
      <c r="B56">
        <v>513741017</v>
      </c>
    </row>
    <row r="57" spans="1:2" x14ac:dyDescent="0.2">
      <c r="A57" t="s">
        <v>288</v>
      </c>
      <c r="B57">
        <v>513621110</v>
      </c>
    </row>
    <row r="58" spans="1:2" x14ac:dyDescent="0.2">
      <c r="A58" t="s">
        <v>289</v>
      </c>
      <c r="B58">
        <v>513139006</v>
      </c>
    </row>
    <row r="59" spans="1:2" x14ac:dyDescent="0.2">
      <c r="A59" t="s">
        <v>290</v>
      </c>
      <c r="B59">
        <v>513173393</v>
      </c>
    </row>
    <row r="60" spans="1:2" x14ac:dyDescent="0.2">
      <c r="A60" t="s">
        <v>291</v>
      </c>
      <c r="B60">
        <v>511880460</v>
      </c>
    </row>
    <row r="61" spans="1:2" x14ac:dyDescent="0.2">
      <c r="A61" t="s">
        <v>292</v>
      </c>
      <c r="B61">
        <v>510616998</v>
      </c>
    </row>
    <row r="62" spans="1:2" x14ac:dyDescent="0.2">
      <c r="A62" t="s">
        <v>293</v>
      </c>
      <c r="B62">
        <v>513544122</v>
      </c>
    </row>
    <row r="63" spans="1:2" x14ac:dyDescent="0.2">
      <c r="A63" t="s">
        <v>294</v>
      </c>
      <c r="B63">
        <v>520031816</v>
      </c>
    </row>
    <row r="64" spans="1:2" x14ac:dyDescent="0.2">
      <c r="A64" t="s">
        <v>295</v>
      </c>
      <c r="B64">
        <v>513888214</v>
      </c>
    </row>
    <row r="65" spans="1:2" x14ac:dyDescent="0.2">
      <c r="A65" t="s">
        <v>296</v>
      </c>
      <c r="B65">
        <v>513026484</v>
      </c>
    </row>
    <row r="66" spans="1:2" x14ac:dyDescent="0.2">
      <c r="A66" t="s">
        <v>297</v>
      </c>
      <c r="B66">
        <v>510773922</v>
      </c>
    </row>
    <row r="67" spans="1:2" x14ac:dyDescent="0.2">
      <c r="A67" t="s">
        <v>298</v>
      </c>
      <c r="B67">
        <v>510142789</v>
      </c>
    </row>
    <row r="68" spans="1:2" x14ac:dyDescent="0.2">
      <c r="A68" t="s">
        <v>299</v>
      </c>
      <c r="B68">
        <v>510705973</v>
      </c>
    </row>
    <row r="69" spans="1:2" x14ac:dyDescent="0.2">
      <c r="A69" t="s">
        <v>300</v>
      </c>
      <c r="B69">
        <v>512025198</v>
      </c>
    </row>
    <row r="70" spans="1:2" x14ac:dyDescent="0.2">
      <c r="A70" t="s">
        <v>301</v>
      </c>
      <c r="B70">
        <v>513695361</v>
      </c>
    </row>
    <row r="71" spans="1:2" x14ac:dyDescent="0.2">
      <c r="A71" t="s">
        <v>302</v>
      </c>
      <c r="B71">
        <v>512711409</v>
      </c>
    </row>
    <row r="72" spans="1:2" x14ac:dyDescent="0.2">
      <c r="A72" t="s">
        <v>303</v>
      </c>
      <c r="B72">
        <v>511043218</v>
      </c>
    </row>
    <row r="73" spans="1:2" x14ac:dyDescent="0.2">
      <c r="A73" t="s">
        <v>304</v>
      </c>
      <c r="B73">
        <v>512065202</v>
      </c>
    </row>
    <row r="74" spans="1:2" x14ac:dyDescent="0.2">
      <c r="A74" t="s">
        <v>305</v>
      </c>
      <c r="B74">
        <v>520025107</v>
      </c>
    </row>
    <row r="75" spans="1:2" x14ac:dyDescent="0.2">
      <c r="A75" t="s">
        <v>306</v>
      </c>
      <c r="B75">
        <v>520027624</v>
      </c>
    </row>
    <row r="76" spans="1:2" x14ac:dyDescent="0.2">
      <c r="A76" t="s">
        <v>307</v>
      </c>
      <c r="B76">
        <v>520030990</v>
      </c>
    </row>
    <row r="77" spans="1:2" x14ac:dyDescent="0.2">
      <c r="A77" t="s">
        <v>308</v>
      </c>
      <c r="B77">
        <v>520031824</v>
      </c>
    </row>
    <row r="78" spans="1:2" x14ac:dyDescent="0.2">
      <c r="A78" t="s">
        <v>309</v>
      </c>
      <c r="B78">
        <v>520032269</v>
      </c>
    </row>
    <row r="79" spans="1:2" x14ac:dyDescent="0.2">
      <c r="A79" t="s">
        <v>310</v>
      </c>
      <c r="B79">
        <v>520030743</v>
      </c>
    </row>
    <row r="80" spans="1:2" x14ac:dyDescent="0.2">
      <c r="A80" t="s">
        <v>311</v>
      </c>
      <c r="B80">
        <v>570024109</v>
      </c>
    </row>
    <row r="81" spans="1:2" x14ac:dyDescent="0.2">
      <c r="A81" t="s">
        <v>312</v>
      </c>
      <c r="B81">
        <v>512227265</v>
      </c>
    </row>
    <row r="82" spans="1:2" x14ac:dyDescent="0.2">
      <c r="A82" t="s">
        <v>313</v>
      </c>
      <c r="B82">
        <v>520042607</v>
      </c>
    </row>
    <row r="83" spans="1:2" x14ac:dyDescent="0.2">
      <c r="A83" t="s">
        <v>314</v>
      </c>
      <c r="B83">
        <v>520042615</v>
      </c>
    </row>
    <row r="84" spans="1:2" x14ac:dyDescent="0.2">
      <c r="A84" t="s">
        <v>315</v>
      </c>
      <c r="B84">
        <v>513477505</v>
      </c>
    </row>
    <row r="85" spans="1:2" x14ac:dyDescent="0.2">
      <c r="A85" t="s">
        <v>316</v>
      </c>
      <c r="B85">
        <v>512205204</v>
      </c>
    </row>
    <row r="86" spans="1:2" x14ac:dyDescent="0.2">
      <c r="A86" t="s">
        <v>317</v>
      </c>
      <c r="B86">
        <v>513844571</v>
      </c>
    </row>
    <row r="87" spans="1:2" x14ac:dyDescent="0.2">
      <c r="A87" t="s">
        <v>318</v>
      </c>
      <c r="B87">
        <v>513485482</v>
      </c>
    </row>
    <row r="88" spans="1:2" x14ac:dyDescent="0.2">
      <c r="A88" t="s">
        <v>319</v>
      </c>
      <c r="B88">
        <v>513452003</v>
      </c>
    </row>
    <row r="89" spans="1:2" x14ac:dyDescent="0.2">
      <c r="A89" t="s">
        <v>320</v>
      </c>
      <c r="B89">
        <v>513452995</v>
      </c>
    </row>
    <row r="90" spans="1:2" x14ac:dyDescent="0.2">
      <c r="A90" t="s">
        <v>321</v>
      </c>
      <c r="B90">
        <v>511994634</v>
      </c>
    </row>
    <row r="91" spans="1:2" x14ac:dyDescent="0.2">
      <c r="A91" t="s">
        <v>322</v>
      </c>
      <c r="B91">
        <v>520027517</v>
      </c>
    </row>
    <row r="92" spans="1:2" x14ac:dyDescent="0.2">
      <c r="A92" t="s">
        <v>323</v>
      </c>
      <c r="B92">
        <v>510927536</v>
      </c>
    </row>
    <row r="93" spans="1:2" x14ac:dyDescent="0.2">
      <c r="A93" t="s">
        <v>324</v>
      </c>
      <c r="B93">
        <v>510930654</v>
      </c>
    </row>
    <row r="94" spans="1:2" x14ac:dyDescent="0.2">
      <c r="A94" t="s">
        <v>325</v>
      </c>
      <c r="B94">
        <v>510930670</v>
      </c>
    </row>
    <row r="95" spans="1:2" x14ac:dyDescent="0.2">
      <c r="A95" t="s">
        <v>326</v>
      </c>
      <c r="B95">
        <v>510877087</v>
      </c>
    </row>
    <row r="96" spans="1:2" x14ac:dyDescent="0.2">
      <c r="A96" t="s">
        <v>327</v>
      </c>
      <c r="B96">
        <v>510878812</v>
      </c>
    </row>
    <row r="97" spans="1:2" x14ac:dyDescent="0.2">
      <c r="A97" t="s">
        <v>328</v>
      </c>
      <c r="B97">
        <v>512418583</v>
      </c>
    </row>
    <row r="98" spans="1:2" x14ac:dyDescent="0.2">
      <c r="A98" t="s">
        <v>329</v>
      </c>
      <c r="B98">
        <v>513763326</v>
      </c>
    </row>
    <row r="99" spans="1:2" x14ac:dyDescent="0.2">
      <c r="A99" t="s">
        <v>330</v>
      </c>
      <c r="B99">
        <v>514733260</v>
      </c>
    </row>
    <row r="100" spans="1:2" x14ac:dyDescent="0.2">
      <c r="A100" t="s">
        <v>331</v>
      </c>
      <c r="B100">
        <v>513611509</v>
      </c>
    </row>
    <row r="101" spans="1:2" x14ac:dyDescent="0.2">
      <c r="A101" t="s">
        <v>332</v>
      </c>
      <c r="B101">
        <v>513671727</v>
      </c>
    </row>
    <row r="102" spans="1:2" x14ac:dyDescent="0.2">
      <c r="A102" t="s">
        <v>333</v>
      </c>
      <c r="B102">
        <v>512459751</v>
      </c>
    </row>
    <row r="103" spans="1:2" x14ac:dyDescent="0.2">
      <c r="A103" t="s">
        <v>334</v>
      </c>
      <c r="B103">
        <v>510694821</v>
      </c>
    </row>
    <row r="104" spans="1:2" x14ac:dyDescent="0.2">
      <c r="A104" t="s">
        <v>335</v>
      </c>
      <c r="B104">
        <v>512362419</v>
      </c>
    </row>
    <row r="105" spans="1:2" x14ac:dyDescent="0.2">
      <c r="A105" t="s">
        <v>258</v>
      </c>
      <c r="B105">
        <v>520019686</v>
      </c>
    </row>
    <row r="106" spans="1:2" x14ac:dyDescent="0.2">
      <c r="A106" t="s">
        <v>336</v>
      </c>
      <c r="B106">
        <v>513456996</v>
      </c>
    </row>
    <row r="107" spans="1:2" x14ac:dyDescent="0.2">
      <c r="A107" t="s">
        <v>337</v>
      </c>
      <c r="B107">
        <v>512492752</v>
      </c>
    </row>
    <row r="108" spans="1:2" x14ac:dyDescent="0.2">
      <c r="A108" t="s">
        <v>338</v>
      </c>
      <c r="B108">
        <v>570011445</v>
      </c>
    </row>
    <row r="109" spans="1:2" x14ac:dyDescent="0.2">
      <c r="A109" t="s">
        <v>339</v>
      </c>
      <c r="B109">
        <v>512362914</v>
      </c>
    </row>
    <row r="110" spans="1:2" x14ac:dyDescent="0.2">
      <c r="A110" t="s">
        <v>340</v>
      </c>
      <c r="B110">
        <v>512065202</v>
      </c>
    </row>
    <row r="111" spans="1:2" x14ac:dyDescent="0.2">
      <c r="A111" t="s">
        <v>341</v>
      </c>
      <c r="B111">
        <v>520043795</v>
      </c>
    </row>
    <row r="112" spans="1:2" x14ac:dyDescent="0.2">
      <c r="A112" t="s">
        <v>342</v>
      </c>
      <c r="B112">
        <v>513738088</v>
      </c>
    </row>
    <row r="113" spans="1:2" x14ac:dyDescent="0.2">
      <c r="A113" t="s">
        <v>343</v>
      </c>
      <c r="B113">
        <v>520024985</v>
      </c>
    </row>
    <row r="114" spans="1:2" x14ac:dyDescent="0.2">
      <c r="A114" t="s">
        <v>344</v>
      </c>
      <c r="B114">
        <v>512790221</v>
      </c>
    </row>
    <row r="115" spans="1:2" x14ac:dyDescent="0.2">
      <c r="A115" t="s">
        <v>345</v>
      </c>
      <c r="B115">
        <v>513467118</v>
      </c>
    </row>
    <row r="116" spans="1:2" x14ac:dyDescent="0.2">
      <c r="A116" t="s">
        <v>346</v>
      </c>
      <c r="B116">
        <v>512038175</v>
      </c>
    </row>
    <row r="117" spans="1:2" x14ac:dyDescent="0.2">
      <c r="A117" t="s">
        <v>347</v>
      </c>
      <c r="B117">
        <v>511038507</v>
      </c>
    </row>
    <row r="118" spans="1:2" x14ac:dyDescent="0.2">
      <c r="A118" t="s">
        <v>348</v>
      </c>
      <c r="B118">
        <v>520022351</v>
      </c>
    </row>
    <row r="119" spans="1:2" x14ac:dyDescent="0.2">
      <c r="A119" t="s">
        <v>349</v>
      </c>
      <c r="B119">
        <v>511412736</v>
      </c>
    </row>
    <row r="120" spans="1:2" x14ac:dyDescent="0.2">
      <c r="A120" t="s">
        <v>350</v>
      </c>
      <c r="B120">
        <v>520024985</v>
      </c>
    </row>
    <row r="121" spans="1:2" x14ac:dyDescent="0.2">
      <c r="A121" t="s">
        <v>351</v>
      </c>
      <c r="B121">
        <v>520042573</v>
      </c>
    </row>
    <row r="122" spans="1:2" x14ac:dyDescent="0.2">
      <c r="A122" t="s">
        <v>352</v>
      </c>
      <c r="B122">
        <v>520028655</v>
      </c>
    </row>
    <row r="123" spans="1:2" x14ac:dyDescent="0.2">
      <c r="A123" t="s">
        <v>353</v>
      </c>
      <c r="B123">
        <v>570009449</v>
      </c>
    </row>
    <row r="124" spans="1:2" x14ac:dyDescent="0.2">
      <c r="A124" t="s">
        <v>354</v>
      </c>
      <c r="B124">
        <v>520042581</v>
      </c>
    </row>
    <row r="125" spans="1:2" x14ac:dyDescent="0.2">
      <c r="A125" t="s">
        <v>271</v>
      </c>
      <c r="B125">
        <v>520019134</v>
      </c>
    </row>
    <row r="126" spans="1:2" x14ac:dyDescent="0.2">
      <c r="A126" t="s">
        <v>355</v>
      </c>
      <c r="B126">
        <v>570013417</v>
      </c>
    </row>
    <row r="127" spans="1:2" x14ac:dyDescent="0.2">
      <c r="A127" t="s">
        <v>356</v>
      </c>
      <c r="B127">
        <v>512867367</v>
      </c>
    </row>
    <row r="128" spans="1:2" x14ac:dyDescent="0.2">
      <c r="A128" t="s">
        <v>357</v>
      </c>
      <c r="B128">
        <v>513765347</v>
      </c>
    </row>
    <row r="129" spans="1:2" x14ac:dyDescent="0.2">
      <c r="A129" t="s">
        <v>358</v>
      </c>
      <c r="B129">
        <v>514148758</v>
      </c>
    </row>
    <row r="130" spans="1:2" x14ac:dyDescent="0.2">
      <c r="A130" t="s">
        <v>359</v>
      </c>
      <c r="B130">
        <v>512052432</v>
      </c>
    </row>
    <row r="131" spans="1:2" x14ac:dyDescent="0.2">
      <c r="A131" t="s">
        <v>360</v>
      </c>
      <c r="B131">
        <v>513830380</v>
      </c>
    </row>
    <row r="132" spans="1:2" x14ac:dyDescent="0.2">
      <c r="A132" t="s">
        <v>361</v>
      </c>
      <c r="B132">
        <v>513668319</v>
      </c>
    </row>
    <row r="133" spans="1:2" x14ac:dyDescent="0.2">
      <c r="A133" t="s">
        <v>362</v>
      </c>
      <c r="B133">
        <v>520030198</v>
      </c>
    </row>
    <row r="134" spans="1:2" x14ac:dyDescent="0.2">
      <c r="A134" t="s">
        <v>363</v>
      </c>
      <c r="B134">
        <v>520030941</v>
      </c>
    </row>
    <row r="135" spans="1:2" x14ac:dyDescent="0.2">
      <c r="A135" t="s">
        <v>364</v>
      </c>
      <c r="B135">
        <v>520029620</v>
      </c>
    </row>
    <row r="136" spans="1:2" x14ac:dyDescent="0.2">
      <c r="A136" t="s">
        <v>365</v>
      </c>
      <c r="B136">
        <v>520031410</v>
      </c>
    </row>
    <row r="137" spans="1:2" x14ac:dyDescent="0.2">
      <c r="A137" t="s">
        <v>366</v>
      </c>
      <c r="B137">
        <v>512008335</v>
      </c>
    </row>
    <row r="138" spans="1:2" x14ac:dyDescent="0.2">
      <c r="A138" t="s">
        <v>367</v>
      </c>
      <c r="B138">
        <v>513621169</v>
      </c>
    </row>
    <row r="139" spans="1:2" x14ac:dyDescent="0.2">
      <c r="A139" t="s">
        <v>368</v>
      </c>
      <c r="B139">
        <v>511496515</v>
      </c>
    </row>
    <row r="140" spans="1:2" x14ac:dyDescent="0.2">
      <c r="A140" t="s">
        <v>369</v>
      </c>
      <c r="B140">
        <v>520027004</v>
      </c>
    </row>
    <row r="141" spans="1:2" x14ac:dyDescent="0.2">
      <c r="A141" t="s">
        <v>370</v>
      </c>
      <c r="B141">
        <v>570004879</v>
      </c>
    </row>
    <row r="142" spans="1:2" x14ac:dyDescent="0.2">
      <c r="A142" t="s">
        <v>371</v>
      </c>
      <c r="B142">
        <v>570010033</v>
      </c>
    </row>
    <row r="143" spans="1:2" x14ac:dyDescent="0.2">
      <c r="A143" t="s">
        <v>372</v>
      </c>
      <c r="B143">
        <v>520019837</v>
      </c>
    </row>
    <row r="144" spans="1:2" x14ac:dyDescent="0.2">
      <c r="A144" t="s">
        <v>373</v>
      </c>
      <c r="B144">
        <v>520021353</v>
      </c>
    </row>
    <row r="145" spans="1:2" x14ac:dyDescent="0.2">
      <c r="A145" t="s">
        <v>374</v>
      </c>
      <c r="B145">
        <v>570008433</v>
      </c>
    </row>
    <row r="146" spans="1:2" x14ac:dyDescent="0.2">
      <c r="A146" t="s">
        <v>375</v>
      </c>
      <c r="B146">
        <v>520027699</v>
      </c>
    </row>
    <row r="147" spans="1:2" x14ac:dyDescent="0.2">
      <c r="A147" t="s">
        <v>376</v>
      </c>
      <c r="B147">
        <v>520032400</v>
      </c>
    </row>
    <row r="148" spans="1:2" x14ac:dyDescent="0.2">
      <c r="A148" t="s">
        <v>377</v>
      </c>
      <c r="B148">
        <v>520020801</v>
      </c>
    </row>
    <row r="149" spans="1:2" x14ac:dyDescent="0.2">
      <c r="A149" t="s">
        <v>378</v>
      </c>
      <c r="B149">
        <v>570013623</v>
      </c>
    </row>
    <row r="150" spans="1:2" x14ac:dyDescent="0.2">
      <c r="A150" t="s">
        <v>379</v>
      </c>
      <c r="B150">
        <v>520022815</v>
      </c>
    </row>
    <row r="151" spans="1:2" x14ac:dyDescent="0.2">
      <c r="A151" t="s">
        <v>380</v>
      </c>
      <c r="B151">
        <v>510616998</v>
      </c>
    </row>
    <row r="152" spans="1:2" x14ac:dyDescent="0.2">
      <c r="A152" t="s">
        <v>381</v>
      </c>
      <c r="B152">
        <v>570012690</v>
      </c>
    </row>
    <row r="153" spans="1:2" x14ac:dyDescent="0.2">
      <c r="A153" t="s">
        <v>382</v>
      </c>
      <c r="B153">
        <v>520014614</v>
      </c>
    </row>
    <row r="154" spans="1:2" x14ac:dyDescent="0.2">
      <c r="A154" t="s">
        <v>383</v>
      </c>
      <c r="B154">
        <v>520005497</v>
      </c>
    </row>
    <row r="155" spans="1:2" x14ac:dyDescent="0.2">
      <c r="A155" t="s">
        <v>384</v>
      </c>
      <c r="B155">
        <v>520021338</v>
      </c>
    </row>
    <row r="156" spans="1:2" x14ac:dyDescent="0.2">
      <c r="A156" t="s">
        <v>385</v>
      </c>
      <c r="B156">
        <v>520029190</v>
      </c>
    </row>
    <row r="157" spans="1:2" x14ac:dyDescent="0.2">
      <c r="A157" t="s">
        <v>386</v>
      </c>
      <c r="B157">
        <v>520022518</v>
      </c>
    </row>
    <row r="158" spans="1:2" x14ac:dyDescent="0.2">
      <c r="A158" t="s">
        <v>387</v>
      </c>
      <c r="B158">
        <v>570014597</v>
      </c>
    </row>
    <row r="159" spans="1:2" x14ac:dyDescent="0.2">
      <c r="A159" t="s">
        <v>388</v>
      </c>
      <c r="B159">
        <v>510960586</v>
      </c>
    </row>
    <row r="160" spans="1:2" x14ac:dyDescent="0.2">
      <c r="A160" t="s">
        <v>389</v>
      </c>
      <c r="B160">
        <v>570022673</v>
      </c>
    </row>
    <row r="161" spans="1:2" x14ac:dyDescent="0.2">
      <c r="A161" t="s">
        <v>390</v>
      </c>
      <c r="B161">
        <v>570011767</v>
      </c>
    </row>
    <row r="162" spans="1:2" x14ac:dyDescent="0.2">
      <c r="A162" t="s">
        <v>391</v>
      </c>
      <c r="B162">
        <v>520027541</v>
      </c>
    </row>
    <row r="163" spans="1:2" x14ac:dyDescent="0.2">
      <c r="A163" t="s">
        <v>392</v>
      </c>
      <c r="B163">
        <v>570014928</v>
      </c>
    </row>
    <row r="164" spans="1:2" x14ac:dyDescent="0.2">
      <c r="A164" t="s">
        <v>393</v>
      </c>
      <c r="B164">
        <v>570005959</v>
      </c>
    </row>
    <row r="165" spans="1:2" x14ac:dyDescent="0.2">
      <c r="A165" t="s">
        <v>394</v>
      </c>
      <c r="B165">
        <v>511599862</v>
      </c>
    </row>
    <row r="166" spans="1:2" x14ac:dyDescent="0.2">
      <c r="A166" t="s">
        <v>395</v>
      </c>
      <c r="B166">
        <v>570007476</v>
      </c>
    </row>
    <row r="167" spans="1:2" x14ac:dyDescent="0.2">
      <c r="A167" t="s">
        <v>396</v>
      </c>
      <c r="B167">
        <v>510800402</v>
      </c>
    </row>
    <row r="168" spans="1:2" x14ac:dyDescent="0.2">
      <c r="A168" t="s">
        <v>397</v>
      </c>
      <c r="B168">
        <v>570005850</v>
      </c>
    </row>
    <row r="169" spans="1:2" x14ac:dyDescent="0.2">
      <c r="A169" t="s">
        <v>398</v>
      </c>
      <c r="B169">
        <v>570005850</v>
      </c>
    </row>
    <row r="170" spans="1:2" x14ac:dyDescent="0.2">
      <c r="A170" t="s">
        <v>399</v>
      </c>
      <c r="B170">
        <v>520028119</v>
      </c>
    </row>
    <row r="171" spans="1:2" x14ac:dyDescent="0.2">
      <c r="A171" t="s">
        <v>400</v>
      </c>
      <c r="B171">
        <v>520027954</v>
      </c>
    </row>
    <row r="172" spans="1:2" x14ac:dyDescent="0.2">
      <c r="A172" t="s">
        <v>401</v>
      </c>
      <c r="B172">
        <v>520028556</v>
      </c>
    </row>
    <row r="173" spans="1:2" x14ac:dyDescent="0.2">
      <c r="A173" t="s">
        <v>402</v>
      </c>
      <c r="B173">
        <v>520031659</v>
      </c>
    </row>
    <row r="174" spans="1:2" x14ac:dyDescent="0.2">
      <c r="A174" t="s">
        <v>403</v>
      </c>
      <c r="B174">
        <v>520027715</v>
      </c>
    </row>
    <row r="175" spans="1:2" x14ac:dyDescent="0.2">
      <c r="A175" t="s">
        <v>404</v>
      </c>
      <c r="B175">
        <v>520024985</v>
      </c>
    </row>
    <row r="176" spans="1:2" x14ac:dyDescent="0.2">
      <c r="A176" t="s">
        <v>405</v>
      </c>
      <c r="B176">
        <v>520027251</v>
      </c>
    </row>
    <row r="177" spans="1:2" x14ac:dyDescent="0.2">
      <c r="A177" t="s">
        <v>406</v>
      </c>
      <c r="B177">
        <v>520028390</v>
      </c>
    </row>
    <row r="178" spans="1:2" x14ac:dyDescent="0.2">
      <c r="A178" t="s">
        <v>407</v>
      </c>
      <c r="B178">
        <v>520028861</v>
      </c>
    </row>
    <row r="179" spans="1:2" x14ac:dyDescent="0.2">
      <c r="A179" t="s">
        <v>408</v>
      </c>
      <c r="B179">
        <v>570026435</v>
      </c>
    </row>
    <row r="180" spans="1:2" x14ac:dyDescent="0.2">
      <c r="A180" t="s">
        <v>409</v>
      </c>
      <c r="B180">
        <v>520033127</v>
      </c>
    </row>
    <row r="181" spans="1:2" x14ac:dyDescent="0.2">
      <c r="A181" t="s">
        <v>410</v>
      </c>
      <c r="B181">
        <v>520034968</v>
      </c>
    </row>
    <row r="182" spans="1:2" x14ac:dyDescent="0.2">
      <c r="A182" t="s">
        <v>411</v>
      </c>
      <c r="B182">
        <v>520030768</v>
      </c>
    </row>
    <row r="183" spans="1:2" x14ac:dyDescent="0.2">
      <c r="A183" t="s">
        <v>412</v>
      </c>
      <c r="B183">
        <v>520028390</v>
      </c>
    </row>
    <row r="184" spans="1:2" x14ac:dyDescent="0.2">
      <c r="A184" t="s">
        <v>413</v>
      </c>
      <c r="B184">
        <v>570005850</v>
      </c>
    </row>
    <row r="185" spans="1:2" x14ac:dyDescent="0.2">
      <c r="A185" t="s">
        <v>414</v>
      </c>
      <c r="B185">
        <v>511033060</v>
      </c>
    </row>
    <row r="186" spans="1:2" x14ac:dyDescent="0.2">
      <c r="A186" t="s">
        <v>415</v>
      </c>
      <c r="B186">
        <v>570009852</v>
      </c>
    </row>
    <row r="187" spans="1:2" x14ac:dyDescent="0.2">
      <c r="A187" t="s">
        <v>416</v>
      </c>
      <c r="B187">
        <v>510806870</v>
      </c>
    </row>
    <row r="188" spans="1:2" x14ac:dyDescent="0.2">
      <c r="A188" t="s">
        <v>417</v>
      </c>
      <c r="B188">
        <v>512709858</v>
      </c>
    </row>
    <row r="189" spans="1:2" x14ac:dyDescent="0.2">
      <c r="A189" t="s">
        <v>418</v>
      </c>
      <c r="B189">
        <v>520042599</v>
      </c>
    </row>
    <row r="190" spans="1:2" x14ac:dyDescent="0.2">
      <c r="A190" t="s">
        <v>419</v>
      </c>
      <c r="B190">
        <v>520042631</v>
      </c>
    </row>
    <row r="191" spans="1:2" x14ac:dyDescent="0.2">
      <c r="A191" t="s">
        <v>420</v>
      </c>
      <c r="B191">
        <v>520042839</v>
      </c>
    </row>
    <row r="192" spans="1:2" x14ac:dyDescent="0.2">
      <c r="A192" t="s">
        <v>421</v>
      </c>
      <c r="B192">
        <v>520030693</v>
      </c>
    </row>
    <row r="193" spans="1:2" x14ac:dyDescent="0.2">
      <c r="A193" t="s">
        <v>422</v>
      </c>
      <c r="B193">
        <v>520022179</v>
      </c>
    </row>
    <row r="194" spans="1:2" x14ac:dyDescent="0.2">
      <c r="A194" t="s">
        <v>423</v>
      </c>
      <c r="B194">
        <v>570002618</v>
      </c>
    </row>
    <row r="195" spans="1:2" x14ac:dyDescent="0.2">
      <c r="A195" t="s">
        <v>424</v>
      </c>
      <c r="B195">
        <v>513571273</v>
      </c>
    </row>
    <row r="196" spans="1:2" x14ac:dyDescent="0.2">
      <c r="A196" t="s">
        <v>425</v>
      </c>
      <c r="B196">
        <v>515764868</v>
      </c>
    </row>
    <row r="197" spans="1:2" x14ac:dyDescent="0.2">
      <c r="A197" t="s">
        <v>426</v>
      </c>
      <c r="B197">
        <v>515761625</v>
      </c>
    </row>
    <row r="198" spans="1:2" x14ac:dyDescent="0.2">
      <c r="A198" s="201" t="s">
        <v>427</v>
      </c>
      <c r="B198" s="201">
        <v>512237744</v>
      </c>
    </row>
    <row r="199" spans="1:2" x14ac:dyDescent="0.2">
      <c r="A199" s="343"/>
      <c r="B199" s="343"/>
    </row>
    <row r="200" spans="1:2" x14ac:dyDescent="0.2">
      <c r="A200" s="343"/>
      <c r="B200" s="343"/>
    </row>
    <row r="201" spans="1:2" x14ac:dyDescent="0.2">
      <c r="A201" s="343"/>
      <c r="B201" s="343"/>
    </row>
    <row r="202" spans="1:2" x14ac:dyDescent="0.2">
      <c r="A202" s="343"/>
      <c r="B202" s="343"/>
    </row>
    <row r="203" spans="1:2" x14ac:dyDescent="0.2">
      <c r="A203" s="343"/>
      <c r="B203" s="343"/>
    </row>
    <row r="204" spans="1:2" x14ac:dyDescent="0.2">
      <c r="A204" s="343"/>
      <c r="B204" s="343"/>
    </row>
    <row r="205" spans="1:2" x14ac:dyDescent="0.2">
      <c r="A205" s="343"/>
      <c r="B205" s="343"/>
    </row>
    <row r="206" spans="1:2" x14ac:dyDescent="0.2">
      <c r="A206" s="343"/>
      <c r="B206" s="343"/>
    </row>
    <row r="207" spans="1:2" x14ac:dyDescent="0.2">
      <c r="A207" s="343"/>
      <c r="B207" s="343"/>
    </row>
  </sheetData>
  <sheetProtection password="CC43" sheet="1" objects="1" scenarios="1" formatCells="0" formatColumns="0" formatRows="0"/>
  <mergeCells count="1">
    <mergeCell ref="D4:I5"/>
  </mergeCells>
  <hyperlinks>
    <hyperlink ref="A1" location="הוראות!A1" display="חזרה" xr:uid="{00000000-0004-0000-0200-000000000000}"/>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6" sqref="C6:C7"/>
    </sheetView>
  </sheetViews>
  <sheetFormatPr defaultColWidth="9.140625" defaultRowHeight="12.75" x14ac:dyDescent="0.2"/>
  <cols>
    <col min="1" max="1" width="4" style="1" customWidth="1"/>
    <col min="2" max="2" width="34.5703125" style="1" customWidth="1"/>
    <col min="3" max="4" width="7.7109375" style="1" customWidth="1"/>
    <col min="5" max="5" width="7" style="1" customWidth="1"/>
    <col min="6" max="6" width="7.7109375" style="1" customWidth="1"/>
    <col min="7" max="7" width="8" style="1" customWidth="1"/>
    <col min="8" max="8" width="9.140625" style="1" customWidth="1"/>
    <col min="9" max="9" width="8.85546875" style="1" customWidth="1"/>
    <col min="10" max="12" width="7.7109375" style="1" customWidth="1"/>
    <col min="13" max="13" width="7.42578125" style="1" customWidth="1"/>
    <col min="14" max="19" width="7.7109375" style="1" customWidth="1"/>
    <col min="20" max="20" width="7.42578125" style="1" customWidth="1"/>
    <col min="21" max="26" width="7.7109375" style="1" customWidth="1"/>
    <col min="27" max="27" width="7.5703125" style="1" customWidth="1"/>
    <col min="28" max="30" width="7.7109375" style="1" customWidth="1"/>
    <col min="31" max="31" width="8" style="1" customWidth="1"/>
    <col min="32" max="33" width="7.7109375" style="1" customWidth="1"/>
    <col min="34" max="34" width="7.42578125" style="1" customWidth="1"/>
    <col min="35" max="35" width="8.140625" style="1" customWidth="1"/>
    <col min="36" max="36" width="7.42578125" style="1" customWidth="1"/>
    <col min="37" max="37" width="7.85546875" style="1" customWidth="1"/>
    <col min="38" max="38" width="9.140625" style="1" customWidth="1"/>
    <col min="39" max="16384" width="9.140625" style="1"/>
  </cols>
  <sheetData>
    <row r="1" spans="1:145" ht="18.75" x14ac:dyDescent="0.3">
      <c r="B1" s="150" t="str">
        <f>הוראות!B18</f>
        <v>נספח א1 מספרי תביעות בביטוח כללי</v>
      </c>
    </row>
    <row r="2" spans="1:145" ht="20.25" x14ac:dyDescent="0.2">
      <c r="B2" s="174" t="str">
        <f>הוראות!B13</f>
        <v>יהב - קרן השתלמות וחסכון לאחים ואחיות בע"מ</v>
      </c>
    </row>
    <row r="3" spans="1:145" ht="15.75" x14ac:dyDescent="0.25">
      <c r="B3" s="173" t="str">
        <f>CONCATENATE(הוראות!Z13,הוראות!F13)</f>
        <v>הנתונים ביחידות בודדות לשנת 2022</v>
      </c>
    </row>
    <row r="4" spans="1:145" ht="12.75" customHeight="1" x14ac:dyDescent="0.2">
      <c r="B4" s="172" t="s">
        <v>0</v>
      </c>
      <c r="C4" s="369" t="s">
        <v>1</v>
      </c>
      <c r="D4" s="370"/>
      <c r="E4" s="370"/>
      <c r="F4" s="370"/>
      <c r="G4" s="370"/>
      <c r="H4" s="370"/>
      <c r="I4" s="371"/>
      <c r="J4" s="361" t="s">
        <v>2</v>
      </c>
      <c r="K4" s="362"/>
      <c r="L4" s="362"/>
      <c r="M4" s="362"/>
      <c r="N4" s="362"/>
      <c r="O4" s="362"/>
      <c r="P4" s="362"/>
      <c r="Q4" s="362"/>
      <c r="R4" s="362"/>
      <c r="S4" s="362"/>
      <c r="T4" s="362"/>
      <c r="U4" s="362"/>
      <c r="V4" s="362"/>
      <c r="W4" s="363"/>
      <c r="X4" s="361" t="s">
        <v>3</v>
      </c>
      <c r="Y4" s="362"/>
      <c r="Z4" s="362"/>
      <c r="AA4" s="362"/>
      <c r="AB4" s="362"/>
      <c r="AC4" s="362"/>
      <c r="AD4" s="362"/>
      <c r="AE4" s="362"/>
      <c r="AF4" s="362"/>
      <c r="AG4" s="362"/>
      <c r="AH4" s="362"/>
      <c r="AI4" s="362"/>
      <c r="AJ4" s="362"/>
      <c r="AK4" s="363"/>
      <c r="AL4" s="361" t="s">
        <v>4</v>
      </c>
      <c r="AM4" s="362"/>
      <c r="AN4" s="362"/>
      <c r="AO4" s="362"/>
      <c r="AP4" s="362"/>
      <c r="AQ4" s="362"/>
      <c r="AR4" s="362"/>
      <c r="AS4" s="362"/>
      <c r="AT4" s="362"/>
      <c r="AU4" s="362"/>
      <c r="AV4" s="362"/>
      <c r="AW4" s="362"/>
      <c r="AX4" s="362"/>
      <c r="AY4" s="363"/>
    </row>
    <row r="5" spans="1:145" ht="12.75" customHeight="1" x14ac:dyDescent="0.2">
      <c r="C5" s="372"/>
      <c r="D5" s="373"/>
      <c r="E5" s="374"/>
      <c r="F5" s="374"/>
      <c r="G5" s="374"/>
      <c r="H5" s="374"/>
      <c r="I5" s="375"/>
      <c r="J5" s="364" t="s">
        <v>5</v>
      </c>
      <c r="K5" s="376"/>
      <c r="L5" s="376"/>
      <c r="M5" s="376"/>
      <c r="N5" s="376"/>
      <c r="O5" s="376"/>
      <c r="P5" s="377"/>
      <c r="Q5" s="364" t="s">
        <v>6</v>
      </c>
      <c r="R5" s="376"/>
      <c r="S5" s="376"/>
      <c r="T5" s="376"/>
      <c r="U5" s="376"/>
      <c r="V5" s="376"/>
      <c r="W5" s="377"/>
      <c r="X5" s="364" t="s">
        <v>7</v>
      </c>
      <c r="Y5" s="365"/>
      <c r="Z5" s="365"/>
      <c r="AA5" s="365"/>
      <c r="AB5" s="365"/>
      <c r="AC5" s="365"/>
      <c r="AD5" s="366"/>
      <c r="AE5" s="364" t="s">
        <v>8</v>
      </c>
      <c r="AF5" s="365"/>
      <c r="AG5" s="365"/>
      <c r="AH5" s="365"/>
      <c r="AI5" s="365"/>
      <c r="AJ5" s="365"/>
      <c r="AK5" s="366"/>
      <c r="AL5" s="364" t="s">
        <v>7</v>
      </c>
      <c r="AM5" s="365"/>
      <c r="AN5" s="365"/>
      <c r="AO5" s="365"/>
      <c r="AP5" s="365"/>
      <c r="AQ5" s="365"/>
      <c r="AR5" s="366"/>
      <c r="AS5" s="364" t="s">
        <v>8</v>
      </c>
      <c r="AT5" s="365"/>
      <c r="AU5" s="365"/>
      <c r="AV5" s="365"/>
      <c r="AW5" s="365"/>
      <c r="AX5" s="365"/>
      <c r="AY5" s="366"/>
    </row>
    <row r="6" spans="1:145" ht="12.75" customHeight="1" x14ac:dyDescent="0.2">
      <c r="C6" s="367" t="s">
        <v>9</v>
      </c>
      <c r="D6" s="245"/>
      <c r="E6" s="380" t="s">
        <v>10</v>
      </c>
      <c r="F6" s="380"/>
      <c r="G6" s="380"/>
      <c r="H6" s="380"/>
      <c r="I6" s="381"/>
      <c r="J6" s="367" t="str">
        <f>C6</f>
        <v>סה"כ מספר תביעות</v>
      </c>
      <c r="K6" s="365" t="s">
        <v>10</v>
      </c>
      <c r="L6" s="365"/>
      <c r="M6" s="365"/>
      <c r="N6" s="365"/>
      <c r="O6" s="365"/>
      <c r="P6" s="366"/>
      <c r="Q6" s="367" t="str">
        <f>C6</f>
        <v>סה"כ מספר תביעות</v>
      </c>
      <c r="R6" s="365" t="s">
        <v>10</v>
      </c>
      <c r="S6" s="365"/>
      <c r="T6" s="365"/>
      <c r="U6" s="365"/>
      <c r="V6" s="365"/>
      <c r="W6" s="366"/>
      <c r="X6" s="367" t="str">
        <f>C6</f>
        <v>סה"כ מספר תביעות</v>
      </c>
      <c r="Y6" s="365" t="s">
        <v>10</v>
      </c>
      <c r="Z6" s="365"/>
      <c r="AA6" s="365"/>
      <c r="AB6" s="365"/>
      <c r="AC6" s="365"/>
      <c r="AD6" s="366"/>
      <c r="AE6" s="367" t="str">
        <f>J6</f>
        <v>סה"כ מספר תביעות</v>
      </c>
      <c r="AF6" s="365" t="s">
        <v>10</v>
      </c>
      <c r="AG6" s="365"/>
      <c r="AH6" s="365"/>
      <c r="AI6" s="365"/>
      <c r="AJ6" s="365"/>
      <c r="AK6" s="366"/>
      <c r="AL6" s="367" t="str">
        <f>Q6</f>
        <v>סה"כ מספר תביעות</v>
      </c>
      <c r="AM6" s="365" t="s">
        <v>10</v>
      </c>
      <c r="AN6" s="365"/>
      <c r="AO6" s="365"/>
      <c r="AP6" s="365"/>
      <c r="AQ6" s="365"/>
      <c r="AR6" s="366"/>
      <c r="AS6" s="367" t="str">
        <f>X6</f>
        <v>סה"כ מספר תביעות</v>
      </c>
      <c r="AT6" s="365" t="s">
        <v>10</v>
      </c>
      <c r="AU6" s="365"/>
      <c r="AV6" s="365"/>
      <c r="AW6" s="365"/>
      <c r="AX6" s="365"/>
      <c r="AY6" s="366"/>
    </row>
    <row r="7" spans="1:145" ht="25.5" customHeight="1" x14ac:dyDescent="0.2">
      <c r="B7" s="378" t="s">
        <v>11</v>
      </c>
      <c r="C7" s="368"/>
      <c r="D7" s="225" t="s">
        <v>12</v>
      </c>
      <c r="E7" s="45" t="s">
        <v>13</v>
      </c>
      <c r="F7" s="45" t="s">
        <v>14</v>
      </c>
      <c r="G7" s="45" t="s">
        <v>15</v>
      </c>
      <c r="H7" s="45" t="s">
        <v>16</v>
      </c>
      <c r="I7" s="151" t="s">
        <v>17</v>
      </c>
      <c r="J7" s="368"/>
      <c r="K7" s="225" t="s">
        <v>18</v>
      </c>
      <c r="L7" s="45" t="s">
        <v>19</v>
      </c>
      <c r="M7" s="45" t="s">
        <v>20</v>
      </c>
      <c r="N7" s="45" t="s">
        <v>21</v>
      </c>
      <c r="O7" s="45" t="s">
        <v>22</v>
      </c>
      <c r="P7" s="151" t="s">
        <v>23</v>
      </c>
      <c r="Q7" s="368"/>
      <c r="R7" s="225" t="s">
        <v>18</v>
      </c>
      <c r="S7" s="45" t="s">
        <v>19</v>
      </c>
      <c r="T7" s="45" t="s">
        <v>20</v>
      </c>
      <c r="U7" s="45" t="s">
        <v>21</v>
      </c>
      <c r="V7" s="45" t="s">
        <v>22</v>
      </c>
      <c r="W7" s="151" t="s">
        <v>23</v>
      </c>
      <c r="X7" s="368"/>
      <c r="Y7" s="225" t="s">
        <v>18</v>
      </c>
      <c r="Z7" s="45" t="s">
        <v>19</v>
      </c>
      <c r="AA7" s="45" t="s">
        <v>20</v>
      </c>
      <c r="AB7" s="45" t="s">
        <v>21</v>
      </c>
      <c r="AC7" s="45" t="s">
        <v>22</v>
      </c>
      <c r="AD7" s="151" t="s">
        <v>23</v>
      </c>
      <c r="AE7" s="368"/>
      <c r="AF7" s="225" t="s">
        <v>18</v>
      </c>
      <c r="AG7" s="45" t="s">
        <v>19</v>
      </c>
      <c r="AH7" s="45" t="s">
        <v>20</v>
      </c>
      <c r="AI7" s="45" t="s">
        <v>21</v>
      </c>
      <c r="AJ7" s="45" t="s">
        <v>22</v>
      </c>
      <c r="AK7" s="151" t="s">
        <v>23</v>
      </c>
      <c r="AL7" s="368"/>
      <c r="AM7" s="225" t="s">
        <v>18</v>
      </c>
      <c r="AN7" s="45" t="s">
        <v>19</v>
      </c>
      <c r="AO7" s="45" t="s">
        <v>20</v>
      </c>
      <c r="AP7" s="45" t="s">
        <v>21</v>
      </c>
      <c r="AQ7" s="45" t="s">
        <v>22</v>
      </c>
      <c r="AR7" s="151" t="s">
        <v>23</v>
      </c>
      <c r="AS7" s="368"/>
      <c r="AT7" s="225" t="s">
        <v>18</v>
      </c>
      <c r="AU7" s="45" t="s">
        <v>19</v>
      </c>
      <c r="AV7" s="45" t="s">
        <v>20</v>
      </c>
      <c r="AW7" s="45" t="s">
        <v>21</v>
      </c>
      <c r="AX7" s="45" t="s">
        <v>22</v>
      </c>
      <c r="AY7" s="151" t="s">
        <v>23</v>
      </c>
    </row>
    <row r="8" spans="1:145" ht="12.75" customHeight="1" x14ac:dyDescent="0.2">
      <c r="B8" s="379"/>
      <c r="C8" s="232" t="s">
        <v>24</v>
      </c>
      <c r="D8" s="246" t="s">
        <v>25</v>
      </c>
      <c r="E8" s="227" t="s">
        <v>26</v>
      </c>
      <c r="F8" s="152" t="s">
        <v>27</v>
      </c>
      <c r="G8" s="152" t="s">
        <v>28</v>
      </c>
      <c r="H8" s="152" t="s">
        <v>29</v>
      </c>
      <c r="I8" s="153" t="s">
        <v>30</v>
      </c>
      <c r="J8" s="231" t="s">
        <v>31</v>
      </c>
      <c r="K8" s="111" t="s">
        <v>32</v>
      </c>
      <c r="L8" s="53" t="s">
        <v>33</v>
      </c>
      <c r="M8" s="53" t="s">
        <v>34</v>
      </c>
      <c r="N8" s="53" t="s">
        <v>35</v>
      </c>
      <c r="O8" s="57" t="s">
        <v>36</v>
      </c>
      <c r="P8" s="55" t="s">
        <v>37</v>
      </c>
      <c r="Q8" s="232" t="s">
        <v>38</v>
      </c>
      <c r="R8" s="111" t="s">
        <v>39</v>
      </c>
      <c r="S8" s="53" t="s">
        <v>40</v>
      </c>
      <c r="T8" s="53" t="s">
        <v>41</v>
      </c>
      <c r="U8" s="57" t="s">
        <v>42</v>
      </c>
      <c r="V8" s="55" t="s">
        <v>43</v>
      </c>
      <c r="W8" s="53" t="s">
        <v>44</v>
      </c>
      <c r="X8" s="232" t="s">
        <v>45</v>
      </c>
      <c r="Y8" s="111" t="s">
        <v>46</v>
      </c>
      <c r="Z8" s="53" t="s">
        <v>47</v>
      </c>
      <c r="AA8" s="57" t="s">
        <v>48</v>
      </c>
      <c r="AB8" s="55" t="s">
        <v>49</v>
      </c>
      <c r="AC8" s="53" t="s">
        <v>50</v>
      </c>
      <c r="AD8" s="53" t="s">
        <v>51</v>
      </c>
      <c r="AE8" s="232" t="s">
        <v>52</v>
      </c>
      <c r="AF8" s="111" t="s">
        <v>53</v>
      </c>
      <c r="AG8" s="57" t="s">
        <v>54</v>
      </c>
      <c r="AH8" s="53" t="s">
        <v>55</v>
      </c>
      <c r="AI8" s="53" t="s">
        <v>56</v>
      </c>
      <c r="AJ8" s="53" t="s">
        <v>57</v>
      </c>
      <c r="AK8" s="57" t="s">
        <v>58</v>
      </c>
      <c r="AL8" s="53" t="s">
        <v>59</v>
      </c>
      <c r="AM8" s="53" t="s">
        <v>60</v>
      </c>
      <c r="AN8" s="53" t="s">
        <v>61</v>
      </c>
      <c r="AO8" s="53" t="s">
        <v>62</v>
      </c>
      <c r="AP8" s="53" t="s">
        <v>63</v>
      </c>
      <c r="AQ8" s="53" t="s">
        <v>64</v>
      </c>
      <c r="AR8" s="53" t="s">
        <v>65</v>
      </c>
      <c r="AS8" s="53" t="s">
        <v>66</v>
      </c>
      <c r="AT8" s="53" t="s">
        <v>67</v>
      </c>
      <c r="AU8" s="53" t="s">
        <v>68</v>
      </c>
      <c r="AV8" s="53" t="s">
        <v>69</v>
      </c>
      <c r="AW8" s="57" t="s">
        <v>70</v>
      </c>
      <c r="AX8" s="53" t="s">
        <v>71</v>
      </c>
      <c r="AY8" s="57" t="s">
        <v>72</v>
      </c>
    </row>
    <row r="9" spans="1:145" ht="12" customHeight="1" x14ac:dyDescent="0.2">
      <c r="A9" s="154" t="s">
        <v>73</v>
      </c>
      <c r="B9" s="155" t="s">
        <v>74</v>
      </c>
      <c r="C9" s="237"/>
      <c r="D9" s="241"/>
      <c r="E9" s="107"/>
      <c r="F9" s="108"/>
      <c r="G9" s="108"/>
      <c r="H9" s="108"/>
      <c r="I9" s="156"/>
      <c r="J9" s="237"/>
      <c r="K9" s="107"/>
      <c r="L9" s="108"/>
      <c r="M9" s="108"/>
      <c r="N9" s="108"/>
      <c r="O9" s="108"/>
      <c r="P9" s="156"/>
      <c r="Q9" s="237"/>
      <c r="R9" s="107"/>
      <c r="S9" s="108"/>
      <c r="T9" s="108"/>
      <c r="U9" s="108"/>
      <c r="V9" s="108"/>
      <c r="W9" s="156"/>
      <c r="X9" s="237"/>
      <c r="Y9" s="107"/>
      <c r="Z9" s="108"/>
      <c r="AA9" s="108"/>
      <c r="AB9" s="108"/>
      <c r="AC9" s="108"/>
      <c r="AD9" s="156"/>
      <c r="AE9" s="237"/>
      <c r="AF9" s="275"/>
      <c r="AG9" s="108"/>
      <c r="AH9" s="108"/>
      <c r="AI9" s="108"/>
      <c r="AJ9" s="108"/>
      <c r="AK9" s="156"/>
      <c r="AL9" s="237"/>
      <c r="AM9" s="107"/>
      <c r="AN9" s="108"/>
      <c r="AO9" s="108"/>
      <c r="AP9" s="108"/>
      <c r="AQ9" s="108"/>
      <c r="AR9" s="156"/>
      <c r="AS9" s="237"/>
      <c r="AT9" s="275"/>
      <c r="AU9" s="108"/>
      <c r="AV9" s="108"/>
      <c r="AW9" s="108"/>
      <c r="AX9" s="108"/>
      <c r="AY9" s="156"/>
    </row>
    <row r="10" spans="1:145" x14ac:dyDescent="0.2">
      <c r="A10" s="157">
        <v>1</v>
      </c>
      <c r="B10" s="158" t="s">
        <v>75</v>
      </c>
      <c r="C10" s="288"/>
      <c r="D10" s="229"/>
      <c r="E10" s="229"/>
      <c r="F10" s="167"/>
      <c r="G10" s="167"/>
      <c r="H10" s="167"/>
      <c r="I10" s="168"/>
      <c r="J10" s="288"/>
      <c r="K10" s="229"/>
      <c r="L10" s="229"/>
      <c r="M10" s="167"/>
      <c r="N10" s="167"/>
      <c r="O10" s="167"/>
      <c r="P10" s="168"/>
      <c r="Q10" s="288"/>
      <c r="R10" s="229"/>
      <c r="S10" s="229"/>
      <c r="T10" s="167"/>
      <c r="U10" s="167"/>
      <c r="V10" s="167"/>
      <c r="W10" s="168"/>
      <c r="X10" s="288"/>
      <c r="Y10" s="229"/>
      <c r="Z10" s="229"/>
      <c r="AA10" s="167"/>
      <c r="AB10" s="167"/>
      <c r="AC10" s="167"/>
      <c r="AD10" s="168"/>
      <c r="AE10" s="288"/>
      <c r="AF10" s="229"/>
      <c r="AG10" s="229"/>
      <c r="AH10" s="167"/>
      <c r="AI10" s="167"/>
      <c r="AJ10" s="167"/>
      <c r="AK10" s="168"/>
      <c r="AL10" s="288"/>
      <c r="AM10" s="229"/>
      <c r="AN10" s="229"/>
      <c r="AO10" s="167"/>
      <c r="AP10" s="167"/>
      <c r="AQ10" s="167"/>
      <c r="AR10" s="168"/>
      <c r="AS10" s="288"/>
      <c r="AT10" s="229"/>
      <c r="AU10" s="229"/>
      <c r="AV10" s="167"/>
      <c r="AW10" s="167"/>
      <c r="AX10" s="167"/>
      <c r="AY10" s="168"/>
    </row>
    <row r="11" spans="1:145" ht="12.75" customHeight="1" x14ac:dyDescent="0.2">
      <c r="A11" s="157">
        <f>A10+1</f>
        <v>2</v>
      </c>
      <c r="B11" s="158" t="s">
        <v>76</v>
      </c>
      <c r="C11" s="288"/>
      <c r="D11" s="229"/>
      <c r="E11" s="229"/>
      <c r="F11" s="167"/>
      <c r="G11" s="167"/>
      <c r="H11" s="167"/>
      <c r="I11" s="168"/>
      <c r="J11" s="288"/>
      <c r="K11" s="229"/>
      <c r="L11" s="229"/>
      <c r="M11" s="167"/>
      <c r="N11" s="167"/>
      <c r="O11" s="167"/>
      <c r="P11" s="168"/>
      <c r="Q11" s="288"/>
      <c r="R11" s="229"/>
      <c r="S11" s="229"/>
      <c r="T11" s="167"/>
      <c r="U11" s="167"/>
      <c r="V11" s="167"/>
      <c r="W11" s="168"/>
      <c r="X11" s="288"/>
      <c r="Y11" s="229"/>
      <c r="Z11" s="229"/>
      <c r="AA11" s="167"/>
      <c r="AB11" s="167"/>
      <c r="AC11" s="167"/>
      <c r="AD11" s="168"/>
      <c r="AE11" s="288"/>
      <c r="AF11" s="229"/>
      <c r="AG11" s="229"/>
      <c r="AH11" s="167"/>
      <c r="AI11" s="167"/>
      <c r="AJ11" s="167"/>
      <c r="AK11" s="168"/>
      <c r="AL11" s="288"/>
      <c r="AM11" s="229"/>
      <c r="AN11" s="229"/>
      <c r="AO11" s="167"/>
      <c r="AP11" s="167"/>
      <c r="AQ11" s="167"/>
      <c r="AR11" s="168"/>
      <c r="AS11" s="288"/>
      <c r="AT11" s="229"/>
      <c r="AU11" s="229"/>
      <c r="AV11" s="167"/>
      <c r="AW11" s="167"/>
      <c r="AX11" s="167"/>
      <c r="AY11" s="168"/>
    </row>
    <row r="12" spans="1:145" s="211" customFormat="1" ht="12.75" customHeight="1" x14ac:dyDescent="0.2">
      <c r="A12" s="157">
        <v>3</v>
      </c>
      <c r="B12" s="158" t="s">
        <v>77</v>
      </c>
      <c r="C12" s="235">
        <f>SUM(D12:I12)</f>
        <v>0</v>
      </c>
      <c r="D12" s="284"/>
      <c r="E12" s="284"/>
      <c r="F12" s="284"/>
      <c r="G12" s="284"/>
      <c r="H12" s="284"/>
      <c r="I12" s="284"/>
      <c r="J12" s="235">
        <f>SUM(K12:P12)</f>
        <v>0</v>
      </c>
      <c r="K12" s="284"/>
      <c r="L12" s="284"/>
      <c r="M12" s="284"/>
      <c r="N12" s="284"/>
      <c r="O12" s="284"/>
      <c r="P12" s="284"/>
      <c r="Q12" s="235">
        <f>SUM(R12:W12)</f>
        <v>0</v>
      </c>
      <c r="R12" s="284"/>
      <c r="S12" s="284"/>
      <c r="T12" s="284"/>
      <c r="U12" s="284"/>
      <c r="V12" s="284"/>
      <c r="W12" s="284"/>
      <c r="X12" s="235">
        <f>SUM(Y12:AD12)</f>
        <v>0</v>
      </c>
      <c r="Y12" s="284"/>
      <c r="Z12" s="284"/>
      <c r="AA12" s="284"/>
      <c r="AB12" s="284"/>
      <c r="AC12" s="284"/>
      <c r="AD12" s="284"/>
      <c r="AE12" s="235">
        <f>SUM(AF12:AK12)</f>
        <v>0</v>
      </c>
      <c r="AF12" s="284"/>
      <c r="AG12" s="284"/>
      <c r="AH12" s="284"/>
      <c r="AI12" s="284"/>
      <c r="AJ12" s="284"/>
      <c r="AK12" s="284"/>
      <c r="AL12" s="235">
        <f>SUM(AM12:AR12)</f>
        <v>0</v>
      </c>
      <c r="AM12" s="284"/>
      <c r="AN12" s="284"/>
      <c r="AO12" s="284"/>
      <c r="AP12" s="284"/>
      <c r="AQ12" s="284"/>
      <c r="AR12" s="284"/>
      <c r="AS12" s="235">
        <f>SUM(AT12:AY12)</f>
        <v>0</v>
      </c>
      <c r="AT12" s="284"/>
      <c r="AU12" s="284"/>
      <c r="AV12" s="284"/>
      <c r="AW12" s="284"/>
      <c r="AX12" s="284"/>
      <c r="AY12" s="284"/>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row>
    <row r="13" spans="1:145" s="211" customFormat="1" x14ac:dyDescent="0.2">
      <c r="A13" s="157" t="s">
        <v>78</v>
      </c>
      <c r="B13" s="158" t="s">
        <v>79</v>
      </c>
      <c r="C13" s="235">
        <f>SUM(D13:I13)</f>
        <v>0</v>
      </c>
      <c r="D13" s="284"/>
      <c r="E13" s="284"/>
      <c r="F13" s="284"/>
      <c r="G13" s="284"/>
      <c r="H13" s="284"/>
      <c r="I13" s="284"/>
      <c r="J13" s="235">
        <f>SUM(K13:P13)</f>
        <v>0</v>
      </c>
      <c r="K13" s="284"/>
      <c r="L13" s="284"/>
      <c r="M13" s="284"/>
      <c r="N13" s="284"/>
      <c r="O13" s="284"/>
      <c r="P13" s="284"/>
      <c r="Q13" s="235">
        <f>SUM(R13:W13)</f>
        <v>0</v>
      </c>
      <c r="R13" s="284"/>
      <c r="S13" s="284"/>
      <c r="T13" s="284"/>
      <c r="U13" s="284"/>
      <c r="V13" s="284"/>
      <c r="W13" s="284"/>
      <c r="X13" s="235">
        <f>SUM(Y13:AD13)</f>
        <v>0</v>
      </c>
      <c r="Y13" s="284"/>
      <c r="Z13" s="284"/>
      <c r="AA13" s="284"/>
      <c r="AB13" s="284"/>
      <c r="AC13" s="284"/>
      <c r="AD13" s="284"/>
      <c r="AE13" s="235">
        <f>SUM(AF13:AK13)</f>
        <v>0</v>
      </c>
      <c r="AF13" s="284"/>
      <c r="AG13" s="284"/>
      <c r="AH13" s="284"/>
      <c r="AI13" s="284"/>
      <c r="AJ13" s="284"/>
      <c r="AK13" s="284"/>
      <c r="AL13" s="235">
        <f>SUM(AM13:AR13)</f>
        <v>0</v>
      </c>
      <c r="AM13" s="284"/>
      <c r="AN13" s="284"/>
      <c r="AO13" s="284"/>
      <c r="AP13" s="284"/>
      <c r="AQ13" s="284"/>
      <c r="AR13" s="284"/>
      <c r="AS13" s="235">
        <f>SUM(AT13:AY13)</f>
        <v>0</v>
      </c>
      <c r="AT13" s="284"/>
      <c r="AU13" s="284"/>
      <c r="AV13" s="284"/>
      <c r="AW13" s="284"/>
      <c r="AX13" s="284"/>
      <c r="AY13" s="284"/>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row>
    <row r="14" spans="1:145" x14ac:dyDescent="0.2">
      <c r="A14" s="157">
        <v>4</v>
      </c>
      <c r="B14" s="158" t="s">
        <v>80</v>
      </c>
      <c r="C14" s="235">
        <f>SUM(D14:I14)</f>
        <v>0</v>
      </c>
      <c r="D14" s="284"/>
      <c r="E14" s="284"/>
      <c r="F14" s="284"/>
      <c r="G14" s="284"/>
      <c r="H14" s="284"/>
      <c r="I14" s="284"/>
      <c r="J14" s="235">
        <f>SUM(K14:P14)</f>
        <v>0</v>
      </c>
      <c r="K14" s="284"/>
      <c r="L14" s="284"/>
      <c r="M14" s="284"/>
      <c r="N14" s="284"/>
      <c r="O14" s="284"/>
      <c r="P14" s="284"/>
      <c r="Q14" s="235">
        <f>SUM(R14:W14)</f>
        <v>0</v>
      </c>
      <c r="R14" s="284"/>
      <c r="S14" s="284"/>
      <c r="T14" s="284"/>
      <c r="U14" s="284"/>
      <c r="V14" s="284"/>
      <c r="W14" s="284"/>
      <c r="X14" s="235">
        <f>SUM(Y14:AD14)</f>
        <v>0</v>
      </c>
      <c r="Y14" s="284"/>
      <c r="Z14" s="284"/>
      <c r="AA14" s="284"/>
      <c r="AB14" s="284"/>
      <c r="AC14" s="284"/>
      <c r="AD14" s="284"/>
      <c r="AE14" s="235">
        <f>SUM(AF14:AK14)</f>
        <v>0</v>
      </c>
      <c r="AF14" s="284"/>
      <c r="AG14" s="284"/>
      <c r="AH14" s="284"/>
      <c r="AI14" s="284"/>
      <c r="AJ14" s="284"/>
      <c r="AK14" s="284"/>
      <c r="AL14" s="235">
        <f>SUM(AM14:AR14)</f>
        <v>0</v>
      </c>
      <c r="AM14" s="284"/>
      <c r="AN14" s="284"/>
      <c r="AO14" s="284"/>
      <c r="AP14" s="284"/>
      <c r="AQ14" s="284"/>
      <c r="AR14" s="284"/>
      <c r="AS14" s="235">
        <f>SUM(AT14:AY14)</f>
        <v>0</v>
      </c>
      <c r="AT14" s="284"/>
      <c r="AU14" s="284"/>
      <c r="AV14" s="284"/>
      <c r="AW14" s="284"/>
      <c r="AX14" s="284"/>
      <c r="AY14" s="284"/>
    </row>
    <row r="15" spans="1:145" x14ac:dyDescent="0.2">
      <c r="A15" s="157">
        <v>5</v>
      </c>
      <c r="B15" s="158" t="s">
        <v>81</v>
      </c>
      <c r="C15" s="235">
        <f>SUM(D15:I15)</f>
        <v>0</v>
      </c>
      <c r="D15" s="284"/>
      <c r="E15" s="284"/>
      <c r="F15" s="284"/>
      <c r="G15" s="284"/>
      <c r="H15" s="284"/>
      <c r="I15" s="284"/>
      <c r="J15" s="235">
        <f>SUM(K15:P15)</f>
        <v>0</v>
      </c>
      <c r="K15" s="284"/>
      <c r="L15" s="284"/>
      <c r="M15" s="284"/>
      <c r="N15" s="284"/>
      <c r="O15" s="284"/>
      <c r="P15" s="284"/>
      <c r="Q15" s="235">
        <f>SUM(R15:W15)</f>
        <v>0</v>
      </c>
      <c r="R15" s="284"/>
      <c r="S15" s="284"/>
      <c r="T15" s="284"/>
      <c r="U15" s="284"/>
      <c r="V15" s="284"/>
      <c r="W15" s="284"/>
      <c r="X15" s="235">
        <f>SUM(Y15:AD15)</f>
        <v>0</v>
      </c>
      <c r="Y15" s="284"/>
      <c r="Z15" s="284"/>
      <c r="AA15" s="284"/>
      <c r="AB15" s="284"/>
      <c r="AC15" s="284"/>
      <c r="AD15" s="284"/>
      <c r="AE15" s="235">
        <f>SUM(AF15:AK15)</f>
        <v>0</v>
      </c>
      <c r="AF15" s="284"/>
      <c r="AG15" s="284"/>
      <c r="AH15" s="284"/>
      <c r="AI15" s="284"/>
      <c r="AJ15" s="284"/>
      <c r="AK15" s="284"/>
      <c r="AL15" s="235">
        <f>SUM(AM15:AR15)</f>
        <v>0</v>
      </c>
      <c r="AM15" s="284"/>
      <c r="AN15" s="284"/>
      <c r="AO15" s="284"/>
      <c r="AP15" s="284"/>
      <c r="AQ15" s="284"/>
      <c r="AR15" s="284"/>
      <c r="AS15" s="235">
        <f>SUM(AT15:AY15)</f>
        <v>0</v>
      </c>
      <c r="AT15" s="284"/>
      <c r="AU15" s="284"/>
      <c r="AV15" s="284"/>
      <c r="AW15" s="284"/>
      <c r="AX15" s="284"/>
      <c r="AY15" s="284"/>
    </row>
    <row r="16" spans="1:145" x14ac:dyDescent="0.2">
      <c r="A16" s="157">
        <v>6</v>
      </c>
      <c r="B16" s="158" t="s">
        <v>82</v>
      </c>
      <c r="C16" s="235">
        <f>SUM(D16:I16)</f>
        <v>0</v>
      </c>
      <c r="D16" s="284"/>
      <c r="E16" s="284"/>
      <c r="F16" s="284"/>
      <c r="G16" s="284"/>
      <c r="H16" s="284"/>
      <c r="I16" s="284"/>
      <c r="J16" s="235">
        <f>SUM(K16:P16)</f>
        <v>0</v>
      </c>
      <c r="K16" s="284"/>
      <c r="L16" s="284"/>
      <c r="M16" s="284"/>
      <c r="N16" s="284"/>
      <c r="O16" s="284"/>
      <c r="P16" s="284"/>
      <c r="Q16" s="235">
        <f>SUM(R16:W16)</f>
        <v>0</v>
      </c>
      <c r="R16" s="284"/>
      <c r="S16" s="284"/>
      <c r="T16" s="284"/>
      <c r="U16" s="284"/>
      <c r="V16" s="284"/>
      <c r="W16" s="284"/>
      <c r="X16" s="235">
        <f>SUM(Y16:AD16)</f>
        <v>0</v>
      </c>
      <c r="Y16" s="284"/>
      <c r="Z16" s="284"/>
      <c r="AA16" s="284"/>
      <c r="AB16" s="284"/>
      <c r="AC16" s="284"/>
      <c r="AD16" s="284"/>
      <c r="AE16" s="235">
        <f>SUM(AF16:AK16)</f>
        <v>0</v>
      </c>
      <c r="AF16" s="284"/>
      <c r="AG16" s="284"/>
      <c r="AH16" s="284"/>
      <c r="AI16" s="284"/>
      <c r="AJ16" s="284"/>
      <c r="AK16" s="284"/>
      <c r="AL16" s="235">
        <f>SUM(AM16:AR16)</f>
        <v>0</v>
      </c>
      <c r="AM16" s="284"/>
      <c r="AN16" s="284"/>
      <c r="AO16" s="284"/>
      <c r="AP16" s="284"/>
      <c r="AQ16" s="284"/>
      <c r="AR16" s="284"/>
      <c r="AS16" s="235">
        <f>SUM(AT16:AY16)</f>
        <v>0</v>
      </c>
      <c r="AT16" s="284"/>
      <c r="AU16" s="284"/>
      <c r="AV16" s="284"/>
      <c r="AW16" s="284"/>
      <c r="AX16" s="284"/>
      <c r="AY16" s="284"/>
    </row>
    <row r="17" spans="1:51" x14ac:dyDescent="0.2">
      <c r="A17" s="157">
        <v>7</v>
      </c>
      <c r="B17" s="158" t="s">
        <v>83</v>
      </c>
      <c r="C17" s="235">
        <f t="shared" ref="C17:AK17" si="0">SUM(C12:C16)</f>
        <v>0</v>
      </c>
      <c r="D17" s="33">
        <f t="shared" si="0"/>
        <v>0</v>
      </c>
      <c r="E17" s="33">
        <f t="shared" si="0"/>
        <v>0</v>
      </c>
      <c r="F17" s="29">
        <f t="shared" si="0"/>
        <v>0</v>
      </c>
      <c r="G17" s="29">
        <f t="shared" si="0"/>
        <v>0</v>
      </c>
      <c r="H17" s="29">
        <f t="shared" si="0"/>
        <v>0</v>
      </c>
      <c r="I17" s="29">
        <f t="shared" si="0"/>
        <v>0</v>
      </c>
      <c r="J17" s="235">
        <f t="shared" si="0"/>
        <v>0</v>
      </c>
      <c r="K17" s="33">
        <f t="shared" si="0"/>
        <v>0</v>
      </c>
      <c r="L17" s="33">
        <f t="shared" si="0"/>
        <v>0</v>
      </c>
      <c r="M17" s="29">
        <f t="shared" si="0"/>
        <v>0</v>
      </c>
      <c r="N17" s="29">
        <f t="shared" si="0"/>
        <v>0</v>
      </c>
      <c r="O17" s="29">
        <f t="shared" si="0"/>
        <v>0</v>
      </c>
      <c r="P17" s="29">
        <f t="shared" si="0"/>
        <v>0</v>
      </c>
      <c r="Q17" s="235">
        <f t="shared" si="0"/>
        <v>0</v>
      </c>
      <c r="R17" s="33">
        <f t="shared" si="0"/>
        <v>0</v>
      </c>
      <c r="S17" s="33">
        <f t="shared" si="0"/>
        <v>0</v>
      </c>
      <c r="T17" s="29">
        <f t="shared" si="0"/>
        <v>0</v>
      </c>
      <c r="U17" s="29">
        <f t="shared" si="0"/>
        <v>0</v>
      </c>
      <c r="V17" s="29">
        <f t="shared" si="0"/>
        <v>0</v>
      </c>
      <c r="W17" s="29">
        <f t="shared" si="0"/>
        <v>0</v>
      </c>
      <c r="X17" s="235">
        <f t="shared" si="0"/>
        <v>0</v>
      </c>
      <c r="Y17" s="33">
        <f t="shared" si="0"/>
        <v>0</v>
      </c>
      <c r="Z17" s="33">
        <f t="shared" si="0"/>
        <v>0</v>
      </c>
      <c r="AA17" s="29">
        <f t="shared" si="0"/>
        <v>0</v>
      </c>
      <c r="AB17" s="29">
        <f t="shared" si="0"/>
        <v>0</v>
      </c>
      <c r="AC17" s="29">
        <f t="shared" si="0"/>
        <v>0</v>
      </c>
      <c r="AD17" s="29">
        <f t="shared" si="0"/>
        <v>0</v>
      </c>
      <c r="AE17" s="235">
        <f t="shared" si="0"/>
        <v>0</v>
      </c>
      <c r="AF17" s="33">
        <f t="shared" si="0"/>
        <v>0</v>
      </c>
      <c r="AG17" s="33">
        <f t="shared" si="0"/>
        <v>0</v>
      </c>
      <c r="AH17" s="29">
        <f t="shared" si="0"/>
        <v>0</v>
      </c>
      <c r="AI17" s="29">
        <f t="shared" si="0"/>
        <v>0</v>
      </c>
      <c r="AJ17" s="29">
        <f t="shared" si="0"/>
        <v>0</v>
      </c>
      <c r="AK17" s="29">
        <f t="shared" si="0"/>
        <v>0</v>
      </c>
      <c r="AL17" s="235">
        <f t="shared" ref="AL17:AY17" si="1">SUM(AL12:AL16)</f>
        <v>0</v>
      </c>
      <c r="AM17" s="33">
        <f t="shared" si="1"/>
        <v>0</v>
      </c>
      <c r="AN17" s="33">
        <f t="shared" si="1"/>
        <v>0</v>
      </c>
      <c r="AO17" s="29">
        <f t="shared" si="1"/>
        <v>0</v>
      </c>
      <c r="AP17" s="29">
        <f t="shared" si="1"/>
        <v>0</v>
      </c>
      <c r="AQ17" s="29">
        <f t="shared" si="1"/>
        <v>0</v>
      </c>
      <c r="AR17" s="29">
        <f t="shared" si="1"/>
        <v>0</v>
      </c>
      <c r="AS17" s="235">
        <f t="shared" si="1"/>
        <v>0</v>
      </c>
      <c r="AT17" s="33">
        <f t="shared" si="1"/>
        <v>0</v>
      </c>
      <c r="AU17" s="33">
        <f t="shared" si="1"/>
        <v>0</v>
      </c>
      <c r="AV17" s="29">
        <f t="shared" si="1"/>
        <v>0</v>
      </c>
      <c r="AW17" s="29">
        <f t="shared" si="1"/>
        <v>0</v>
      </c>
      <c r="AX17" s="29">
        <f t="shared" si="1"/>
        <v>0</v>
      </c>
      <c r="AY17" s="29">
        <f t="shared" si="1"/>
        <v>0</v>
      </c>
    </row>
    <row r="18" spans="1:51" x14ac:dyDescent="0.2">
      <c r="A18" s="157">
        <v>8</v>
      </c>
      <c r="B18" s="158" t="s">
        <v>84</v>
      </c>
      <c r="C18" s="235">
        <f>IF(C10+C11-C17=0,0,C10+C11-C17)</f>
        <v>0</v>
      </c>
      <c r="D18" s="167"/>
      <c r="E18" s="229"/>
      <c r="F18" s="167"/>
      <c r="G18" s="167"/>
      <c r="H18" s="167"/>
      <c r="I18" s="168"/>
      <c r="J18" s="235">
        <f>IF(J10+J11-J17=0,0,J10+J11-J17)</f>
        <v>0</v>
      </c>
      <c r="K18" s="167"/>
      <c r="L18" s="229"/>
      <c r="M18" s="167"/>
      <c r="N18" s="167"/>
      <c r="O18" s="167"/>
      <c r="P18" s="168"/>
      <c r="Q18" s="235">
        <f>IF(Q10+Q11-Q17=0,0,Q10+Q11-Q17)</f>
        <v>0</v>
      </c>
      <c r="R18" s="167"/>
      <c r="S18" s="229"/>
      <c r="T18" s="167"/>
      <c r="U18" s="167"/>
      <c r="V18" s="167"/>
      <c r="W18" s="168"/>
      <c r="X18" s="235">
        <f>IF(X10+X11-X17=0,0,X10+X11-X17)</f>
        <v>0</v>
      </c>
      <c r="Y18" s="167"/>
      <c r="Z18" s="229"/>
      <c r="AA18" s="167"/>
      <c r="AB18" s="167"/>
      <c r="AC18" s="167"/>
      <c r="AD18" s="168"/>
      <c r="AE18" s="235">
        <f>IF(AE10+AE11-AE17=0,0,AE10+AE11-AE17)</f>
        <v>0</v>
      </c>
      <c r="AF18" s="167"/>
      <c r="AG18" s="229"/>
      <c r="AH18" s="167"/>
      <c r="AI18" s="167"/>
      <c r="AJ18" s="167"/>
      <c r="AK18" s="168"/>
      <c r="AL18" s="235">
        <f>IF(AL10+AL11-AL17=0,0,AL10+AL11-AL17)</f>
        <v>0</v>
      </c>
      <c r="AM18" s="167"/>
      <c r="AN18" s="229"/>
      <c r="AO18" s="167"/>
      <c r="AP18" s="167"/>
      <c r="AQ18" s="167"/>
      <c r="AR18" s="168"/>
      <c r="AS18" s="235">
        <f>IF(AS10+AS11-AS17=0,0,AS10+AS11-AS17)</f>
        <v>0</v>
      </c>
      <c r="AT18" s="167"/>
      <c r="AU18" s="229"/>
      <c r="AV18" s="167"/>
      <c r="AW18" s="167"/>
      <c r="AX18" s="167"/>
      <c r="AY18" s="168"/>
    </row>
    <row r="19" spans="1:51" x14ac:dyDescent="0.2">
      <c r="A19" s="159" t="s">
        <v>85</v>
      </c>
      <c r="B19" s="160" t="s">
        <v>86</v>
      </c>
      <c r="C19" s="234"/>
      <c r="D19" s="167"/>
      <c r="E19" s="229"/>
      <c r="F19" s="167"/>
      <c r="G19" s="167"/>
      <c r="H19" s="167"/>
      <c r="I19" s="168"/>
      <c r="J19" s="234"/>
      <c r="K19" s="167"/>
      <c r="L19" s="229"/>
      <c r="M19" s="167"/>
      <c r="N19" s="167"/>
      <c r="O19" s="167"/>
      <c r="P19" s="168"/>
      <c r="Q19" s="234"/>
      <c r="R19" s="167"/>
      <c r="S19" s="229"/>
      <c r="T19" s="167"/>
      <c r="U19" s="167"/>
      <c r="V19" s="167"/>
      <c r="W19" s="168"/>
      <c r="X19" s="234"/>
      <c r="Y19" s="167"/>
      <c r="Z19" s="229"/>
      <c r="AA19" s="167"/>
      <c r="AB19" s="167"/>
      <c r="AC19" s="167"/>
      <c r="AD19" s="168"/>
      <c r="AE19" s="234"/>
      <c r="AF19" s="167"/>
      <c r="AG19" s="229"/>
      <c r="AH19" s="167"/>
      <c r="AI19" s="167"/>
      <c r="AJ19" s="167"/>
      <c r="AK19" s="168"/>
      <c r="AL19" s="234"/>
      <c r="AM19" s="167"/>
      <c r="AN19" s="229"/>
      <c r="AO19" s="167"/>
      <c r="AP19" s="167"/>
      <c r="AQ19" s="167"/>
      <c r="AR19" s="168"/>
      <c r="AS19" s="234"/>
      <c r="AT19" s="167"/>
      <c r="AU19" s="229"/>
      <c r="AV19" s="167"/>
      <c r="AW19" s="167"/>
      <c r="AX19" s="167"/>
      <c r="AY19" s="168"/>
    </row>
    <row r="20" spans="1:51" ht="12.75" customHeight="1" x14ac:dyDescent="0.2">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row>
    <row r="21" spans="1:51" ht="12.75" customHeight="1" x14ac:dyDescent="0.2">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row>
    <row r="22" spans="1:51" ht="12.75" customHeight="1" x14ac:dyDescent="0.2">
      <c r="A22" s="157">
        <v>3</v>
      </c>
      <c r="B22" s="161" t="s">
        <v>88</v>
      </c>
      <c r="C22" s="235">
        <f t="shared" ref="C22:AJ22" si="2">SUM(C20:C21)</f>
        <v>0</v>
      </c>
      <c r="D22" s="33">
        <f t="shared" si="2"/>
        <v>0</v>
      </c>
      <c r="E22" s="33">
        <f t="shared" si="2"/>
        <v>0</v>
      </c>
      <c r="F22" s="29">
        <f t="shared" si="2"/>
        <v>0</v>
      </c>
      <c r="G22" s="29">
        <f t="shared" si="2"/>
        <v>0</v>
      </c>
      <c r="H22" s="29">
        <f t="shared" si="2"/>
        <v>0</v>
      </c>
      <c r="I22" s="29">
        <f t="shared" si="2"/>
        <v>0</v>
      </c>
      <c r="J22" s="235">
        <f t="shared" si="2"/>
        <v>0</v>
      </c>
      <c r="K22" s="33">
        <f t="shared" si="2"/>
        <v>0</v>
      </c>
      <c r="L22" s="29">
        <f t="shared" si="2"/>
        <v>0</v>
      </c>
      <c r="M22" s="29">
        <f t="shared" si="2"/>
        <v>0</v>
      </c>
      <c r="N22" s="29">
        <f t="shared" si="2"/>
        <v>0</v>
      </c>
      <c r="O22" s="29">
        <f t="shared" si="2"/>
        <v>0</v>
      </c>
      <c r="P22" s="29">
        <f t="shared" si="2"/>
        <v>0</v>
      </c>
      <c r="Q22" s="235">
        <f t="shared" si="2"/>
        <v>0</v>
      </c>
      <c r="R22" s="33">
        <f t="shared" si="2"/>
        <v>0</v>
      </c>
      <c r="S22" s="29">
        <f t="shared" si="2"/>
        <v>0</v>
      </c>
      <c r="T22" s="29">
        <f t="shared" si="2"/>
        <v>0</v>
      </c>
      <c r="U22" s="29">
        <f t="shared" si="2"/>
        <v>0</v>
      </c>
      <c r="V22" s="29">
        <f t="shared" si="2"/>
        <v>0</v>
      </c>
      <c r="W22" s="29">
        <f t="shared" si="2"/>
        <v>0</v>
      </c>
      <c r="X22" s="235">
        <f t="shared" si="2"/>
        <v>0</v>
      </c>
      <c r="Y22" s="33">
        <f t="shared" si="2"/>
        <v>0</v>
      </c>
      <c r="Z22" s="29">
        <f t="shared" si="2"/>
        <v>0</v>
      </c>
      <c r="AA22" s="29">
        <f t="shared" si="2"/>
        <v>0</v>
      </c>
      <c r="AB22" s="29">
        <f t="shared" si="2"/>
        <v>0</v>
      </c>
      <c r="AC22" s="29">
        <f t="shared" si="2"/>
        <v>0</v>
      </c>
      <c r="AD22" s="29">
        <f t="shared" si="2"/>
        <v>0</v>
      </c>
      <c r="AE22" s="235">
        <f t="shared" si="2"/>
        <v>0</v>
      </c>
      <c r="AF22" s="286">
        <f t="shared" si="2"/>
        <v>0</v>
      </c>
      <c r="AG22" s="29">
        <f t="shared" si="2"/>
        <v>0</v>
      </c>
      <c r="AH22" s="29">
        <f t="shared" si="2"/>
        <v>0</v>
      </c>
      <c r="AI22" s="29">
        <f t="shared" si="2"/>
        <v>0</v>
      </c>
      <c r="AJ22" s="29">
        <f t="shared" si="2"/>
        <v>0</v>
      </c>
      <c r="AK22" s="287">
        <f t="shared" ref="AK22:AX22" si="3">SUM(AK20:AK21)</f>
        <v>0</v>
      </c>
      <c r="AL22" s="235">
        <f t="shared" si="3"/>
        <v>0</v>
      </c>
      <c r="AM22" s="33">
        <f t="shared" si="3"/>
        <v>0</v>
      </c>
      <c r="AN22" s="29">
        <f t="shared" si="3"/>
        <v>0</v>
      </c>
      <c r="AO22" s="29">
        <f t="shared" si="3"/>
        <v>0</v>
      </c>
      <c r="AP22" s="29">
        <f t="shared" si="3"/>
        <v>0</v>
      </c>
      <c r="AQ22" s="29">
        <f t="shared" si="3"/>
        <v>0</v>
      </c>
      <c r="AR22" s="29">
        <f t="shared" si="3"/>
        <v>0</v>
      </c>
      <c r="AS22" s="235">
        <f t="shared" si="3"/>
        <v>0</v>
      </c>
      <c r="AT22" s="286">
        <f t="shared" si="3"/>
        <v>0</v>
      </c>
      <c r="AU22" s="29">
        <f t="shared" si="3"/>
        <v>0</v>
      </c>
      <c r="AV22" s="29">
        <f t="shared" si="3"/>
        <v>0</v>
      </c>
      <c r="AW22" s="29">
        <f t="shared" si="3"/>
        <v>0</v>
      </c>
      <c r="AX22" s="29">
        <f t="shared" si="3"/>
        <v>0</v>
      </c>
      <c r="AY22" s="287">
        <f>SUM(AY20:AY21)</f>
        <v>0</v>
      </c>
    </row>
    <row r="23" spans="1:51" ht="12.75" customHeight="1" x14ac:dyDescent="0.2">
      <c r="A23" s="159" t="s">
        <v>89</v>
      </c>
      <c r="B23" s="160" t="s">
        <v>90</v>
      </c>
      <c r="C23" s="234"/>
      <c r="D23" s="167"/>
      <c r="E23" s="229"/>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c r="AL23" s="234"/>
      <c r="AM23" s="229"/>
      <c r="AN23" s="167"/>
      <c r="AO23" s="167"/>
      <c r="AP23" s="167"/>
      <c r="AQ23" s="167"/>
      <c r="AR23" s="168"/>
      <c r="AS23" s="234"/>
      <c r="AT23" s="169"/>
      <c r="AU23" s="167"/>
      <c r="AV23" s="167"/>
      <c r="AW23" s="167"/>
      <c r="AX23" s="167"/>
      <c r="AY23" s="168"/>
    </row>
    <row r="24" spans="1:51" x14ac:dyDescent="0.2">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row>
    <row r="25" spans="1:51" x14ac:dyDescent="0.2">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row>
    <row r="26" spans="1:51" x14ac:dyDescent="0.2">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row>
    <row r="27" spans="1:51" x14ac:dyDescent="0.2">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row>
    <row r="28" spans="1:51" x14ac:dyDescent="0.2">
      <c r="A28" s="162">
        <f>A27+1</f>
        <v>5</v>
      </c>
      <c r="B28" s="163" t="s">
        <v>93</v>
      </c>
      <c r="C28" s="236">
        <f t="shared" ref="C28:AK28" si="4">SUM(C24:C27)</f>
        <v>0</v>
      </c>
      <c r="D28" s="230">
        <f t="shared" si="4"/>
        <v>0</v>
      </c>
      <c r="E28" s="230">
        <f t="shared" si="4"/>
        <v>0</v>
      </c>
      <c r="F28" s="36">
        <f t="shared" si="4"/>
        <v>0</v>
      </c>
      <c r="G28" s="36">
        <f t="shared" si="4"/>
        <v>0</v>
      </c>
      <c r="H28" s="36">
        <f t="shared" si="4"/>
        <v>0</v>
      </c>
      <c r="I28" s="36">
        <f t="shared" si="4"/>
        <v>0</v>
      </c>
      <c r="J28" s="236">
        <f t="shared" si="4"/>
        <v>0</v>
      </c>
      <c r="K28" s="230">
        <f t="shared" si="4"/>
        <v>0</v>
      </c>
      <c r="L28" s="36">
        <f t="shared" si="4"/>
        <v>0</v>
      </c>
      <c r="M28" s="36">
        <f t="shared" si="4"/>
        <v>0</v>
      </c>
      <c r="N28" s="36">
        <f t="shared" si="4"/>
        <v>0</v>
      </c>
      <c r="O28" s="36">
        <f t="shared" si="4"/>
        <v>0</v>
      </c>
      <c r="P28" s="36">
        <f t="shared" si="4"/>
        <v>0</v>
      </c>
      <c r="Q28" s="236">
        <f t="shared" si="4"/>
        <v>0</v>
      </c>
      <c r="R28" s="230">
        <f t="shared" si="4"/>
        <v>0</v>
      </c>
      <c r="S28" s="36">
        <f t="shared" si="4"/>
        <v>0</v>
      </c>
      <c r="T28" s="36">
        <f t="shared" si="4"/>
        <v>0</v>
      </c>
      <c r="U28" s="36">
        <f t="shared" si="4"/>
        <v>0</v>
      </c>
      <c r="V28" s="36">
        <f t="shared" si="4"/>
        <v>0</v>
      </c>
      <c r="W28" s="36">
        <f t="shared" si="4"/>
        <v>0</v>
      </c>
      <c r="X28" s="236">
        <f t="shared" si="4"/>
        <v>0</v>
      </c>
      <c r="Y28" s="230">
        <f t="shared" si="4"/>
        <v>0</v>
      </c>
      <c r="Z28" s="36">
        <f t="shared" si="4"/>
        <v>0</v>
      </c>
      <c r="AA28" s="36">
        <f t="shared" si="4"/>
        <v>0</v>
      </c>
      <c r="AB28" s="36">
        <f t="shared" si="4"/>
        <v>0</v>
      </c>
      <c r="AC28" s="36">
        <f t="shared" si="4"/>
        <v>0</v>
      </c>
      <c r="AD28" s="36">
        <f t="shared" si="4"/>
        <v>0</v>
      </c>
      <c r="AE28" s="236">
        <f t="shared" si="4"/>
        <v>0</v>
      </c>
      <c r="AF28" s="35">
        <f t="shared" si="4"/>
        <v>0</v>
      </c>
      <c r="AG28" s="36">
        <f t="shared" si="4"/>
        <v>0</v>
      </c>
      <c r="AH28" s="36">
        <f t="shared" si="4"/>
        <v>0</v>
      </c>
      <c r="AI28" s="36">
        <f t="shared" si="4"/>
        <v>0</v>
      </c>
      <c r="AJ28" s="36">
        <f t="shared" si="4"/>
        <v>0</v>
      </c>
      <c r="AK28" s="38">
        <f t="shared" si="4"/>
        <v>0</v>
      </c>
      <c r="AL28" s="236">
        <f t="shared" ref="AL28:AY28" si="5">SUM(AL24:AL27)</f>
        <v>0</v>
      </c>
      <c r="AM28" s="230">
        <f t="shared" si="5"/>
        <v>0</v>
      </c>
      <c r="AN28" s="36">
        <f t="shared" si="5"/>
        <v>0</v>
      </c>
      <c r="AO28" s="36">
        <f t="shared" si="5"/>
        <v>0</v>
      </c>
      <c r="AP28" s="36">
        <f t="shared" si="5"/>
        <v>0</v>
      </c>
      <c r="AQ28" s="36">
        <f t="shared" si="5"/>
        <v>0</v>
      </c>
      <c r="AR28" s="36">
        <f t="shared" si="5"/>
        <v>0</v>
      </c>
      <c r="AS28" s="236">
        <f t="shared" si="5"/>
        <v>0</v>
      </c>
      <c r="AT28" s="35">
        <f t="shared" si="5"/>
        <v>0</v>
      </c>
      <c r="AU28" s="36">
        <f t="shared" si="5"/>
        <v>0</v>
      </c>
      <c r="AV28" s="36">
        <f t="shared" si="5"/>
        <v>0</v>
      </c>
      <c r="AW28" s="36">
        <f t="shared" si="5"/>
        <v>0</v>
      </c>
      <c r="AX28" s="36">
        <f t="shared" si="5"/>
        <v>0</v>
      </c>
      <c r="AY28" s="38">
        <f t="shared" si="5"/>
        <v>0</v>
      </c>
    </row>
    <row r="31" spans="1:51" hidden="1" x14ac:dyDescent="0.2">
      <c r="B31" s="382" t="s">
        <v>94</v>
      </c>
      <c r="C31" s="385" t="s">
        <v>1</v>
      </c>
      <c r="D31" s="386"/>
      <c r="E31" s="386"/>
      <c r="F31" s="386"/>
      <c r="G31" s="386"/>
      <c r="H31" s="386"/>
      <c r="I31" s="387"/>
      <c r="J31" s="391" t="s">
        <v>2</v>
      </c>
      <c r="K31" s="392"/>
      <c r="L31" s="393"/>
      <c r="M31" s="393"/>
      <c r="N31" s="393"/>
      <c r="O31" s="393"/>
      <c r="P31" s="393"/>
      <c r="Q31" s="393"/>
      <c r="R31" s="393"/>
      <c r="S31" s="393"/>
      <c r="T31" s="393"/>
      <c r="U31" s="393"/>
      <c r="V31" s="393"/>
      <c r="W31" s="394"/>
      <c r="X31" s="395" t="s">
        <v>95</v>
      </c>
      <c r="Y31" s="396"/>
      <c r="Z31" s="396"/>
      <c r="AA31" s="396"/>
      <c r="AB31" s="396"/>
      <c r="AC31" s="396"/>
      <c r="AD31" s="396"/>
      <c r="AE31" s="396"/>
      <c r="AF31" s="396"/>
      <c r="AG31" s="396"/>
      <c r="AH31" s="396"/>
      <c r="AI31" s="396"/>
      <c r="AJ31" s="396"/>
      <c r="AK31" s="397"/>
    </row>
    <row r="32" spans="1:51" ht="12.75" hidden="1" customHeight="1" x14ac:dyDescent="0.2">
      <c r="A32" s="39"/>
      <c r="B32" s="383"/>
      <c r="C32" s="388"/>
      <c r="D32" s="389"/>
      <c r="E32" s="389"/>
      <c r="F32" s="389"/>
      <c r="G32" s="389"/>
      <c r="H32" s="389"/>
      <c r="I32" s="390"/>
      <c r="J32" s="398" t="s">
        <v>96</v>
      </c>
      <c r="K32" s="399"/>
      <c r="L32" s="400"/>
      <c r="M32" s="400"/>
      <c r="N32" s="400"/>
      <c r="O32" s="400"/>
      <c r="P32" s="400"/>
      <c r="Q32" s="400" t="s">
        <v>97</v>
      </c>
      <c r="R32" s="400"/>
      <c r="S32" s="400"/>
      <c r="T32" s="400"/>
      <c r="U32" s="400"/>
      <c r="V32" s="400"/>
      <c r="W32" s="401"/>
      <c r="X32" s="398" t="s">
        <v>7</v>
      </c>
      <c r="Y32" s="399"/>
      <c r="Z32" s="400"/>
      <c r="AA32" s="400"/>
      <c r="AB32" s="400"/>
      <c r="AC32" s="400"/>
      <c r="AD32" s="400"/>
      <c r="AE32" s="400" t="s">
        <v>8</v>
      </c>
      <c r="AF32" s="400"/>
      <c r="AG32" s="400"/>
      <c r="AH32" s="400"/>
      <c r="AI32" s="400"/>
      <c r="AJ32" s="400"/>
      <c r="AK32" s="401"/>
      <c r="AL32" s="264"/>
      <c r="AM32" s="264"/>
      <c r="AN32" s="264"/>
      <c r="AO32" s="264"/>
    </row>
    <row r="33" spans="1:41" ht="25.5" hidden="1" customHeight="1" x14ac:dyDescent="0.2">
      <c r="A33" s="39"/>
      <c r="B33" s="383"/>
      <c r="C33" s="176" t="s">
        <v>98</v>
      </c>
      <c r="D33" s="45" t="s">
        <v>12</v>
      </c>
      <c r="E33" s="45" t="s">
        <v>13</v>
      </c>
      <c r="F33" s="45" t="s">
        <v>14</v>
      </c>
      <c r="G33" s="45" t="s">
        <v>15</v>
      </c>
      <c r="H33" s="45" t="s">
        <v>16</v>
      </c>
      <c r="I33" s="177" t="s">
        <v>17</v>
      </c>
      <c r="J33" s="178" t="s">
        <v>98</v>
      </c>
      <c r="K33" s="45" t="s">
        <v>18</v>
      </c>
      <c r="L33" s="45" t="s">
        <v>19</v>
      </c>
      <c r="M33" s="45" t="s">
        <v>20</v>
      </c>
      <c r="N33" s="45" t="s">
        <v>21</v>
      </c>
      <c r="O33" s="45" t="s">
        <v>22</v>
      </c>
      <c r="P33" s="151" t="s">
        <v>23</v>
      </c>
      <c r="Q33" s="179" t="s">
        <v>98</v>
      </c>
      <c r="R33" s="45" t="s">
        <v>18</v>
      </c>
      <c r="S33" s="45" t="s">
        <v>19</v>
      </c>
      <c r="T33" s="45" t="s">
        <v>20</v>
      </c>
      <c r="U33" s="45" t="s">
        <v>21</v>
      </c>
      <c r="V33" s="45" t="s">
        <v>22</v>
      </c>
      <c r="W33" s="151" t="s">
        <v>23</v>
      </c>
      <c r="X33" s="178" t="s">
        <v>98</v>
      </c>
      <c r="Y33" s="45" t="s">
        <v>18</v>
      </c>
      <c r="Z33" s="45" t="s">
        <v>19</v>
      </c>
      <c r="AA33" s="45" t="s">
        <v>20</v>
      </c>
      <c r="AB33" s="45" t="s">
        <v>21</v>
      </c>
      <c r="AC33" s="45" t="s">
        <v>22</v>
      </c>
      <c r="AD33" s="151" t="s">
        <v>23</v>
      </c>
      <c r="AE33" s="179" t="s">
        <v>98</v>
      </c>
      <c r="AF33" s="45" t="s">
        <v>18</v>
      </c>
      <c r="AG33" s="45" t="s">
        <v>19</v>
      </c>
      <c r="AH33" s="45" t="s">
        <v>20</v>
      </c>
      <c r="AI33" s="45" t="s">
        <v>21</v>
      </c>
      <c r="AJ33" s="45" t="s">
        <v>22</v>
      </c>
      <c r="AK33" s="180" t="s">
        <v>23</v>
      </c>
      <c r="AL33" s="264"/>
      <c r="AM33" s="264"/>
      <c r="AN33" s="264"/>
      <c r="AO33" s="264"/>
    </row>
    <row r="34" spans="1:41" hidden="1" x14ac:dyDescent="0.2">
      <c r="A34" s="181"/>
      <c r="B34" s="384"/>
      <c r="C34" s="182" t="s">
        <v>24</v>
      </c>
      <c r="D34" s="183" t="s">
        <v>25</v>
      </c>
      <c r="E34" s="183" t="s">
        <v>26</v>
      </c>
      <c r="F34" s="184" t="s">
        <v>27</v>
      </c>
      <c r="G34" s="184" t="s">
        <v>28</v>
      </c>
      <c r="H34" s="184" t="s">
        <v>29</v>
      </c>
      <c r="I34" s="185" t="s">
        <v>30</v>
      </c>
      <c r="J34" s="182" t="s">
        <v>31</v>
      </c>
      <c r="K34" s="184" t="s">
        <v>32</v>
      </c>
      <c r="L34" s="183" t="s">
        <v>33</v>
      </c>
      <c r="M34" s="184" t="s">
        <v>34</v>
      </c>
      <c r="N34" s="184" t="s">
        <v>35</v>
      </c>
      <c r="O34" s="184" t="s">
        <v>36</v>
      </c>
      <c r="P34" s="186" t="s">
        <v>37</v>
      </c>
      <c r="Q34" s="187" t="s">
        <v>38</v>
      </c>
      <c r="R34" s="184" t="s">
        <v>39</v>
      </c>
      <c r="S34" s="183" t="s">
        <v>40</v>
      </c>
      <c r="T34" s="184" t="s">
        <v>41</v>
      </c>
      <c r="U34" s="184" t="s">
        <v>42</v>
      </c>
      <c r="V34" s="184" t="s">
        <v>43</v>
      </c>
      <c r="W34" s="185" t="s">
        <v>44</v>
      </c>
      <c r="X34" s="182" t="s">
        <v>45</v>
      </c>
      <c r="Y34" s="184" t="s">
        <v>46</v>
      </c>
      <c r="Z34" s="183" t="s">
        <v>47</v>
      </c>
      <c r="AA34" s="184" t="s">
        <v>48</v>
      </c>
      <c r="AB34" s="184" t="s">
        <v>49</v>
      </c>
      <c r="AC34" s="184" t="s">
        <v>50</v>
      </c>
      <c r="AD34" s="185" t="s">
        <v>51</v>
      </c>
      <c r="AE34" s="336" t="s">
        <v>52</v>
      </c>
      <c r="AF34" s="337" t="s">
        <v>53</v>
      </c>
      <c r="AG34" s="338" t="s">
        <v>54</v>
      </c>
      <c r="AH34" s="337" t="s">
        <v>55</v>
      </c>
      <c r="AI34" s="337" t="s">
        <v>56</v>
      </c>
      <c r="AJ34" s="337" t="s">
        <v>57</v>
      </c>
      <c r="AK34" s="339" t="s">
        <v>58</v>
      </c>
      <c r="AL34" s="264"/>
      <c r="AM34" s="264"/>
      <c r="AN34" s="264"/>
      <c r="AO34" s="264"/>
    </row>
    <row r="35" spans="1:41" hidden="1" x14ac:dyDescent="0.2">
      <c r="A35" s="189" t="s">
        <v>73</v>
      </c>
      <c r="B35" s="190" t="s">
        <v>74</v>
      </c>
      <c r="C35" s="68"/>
      <c r="D35" s="226"/>
      <c r="E35" s="69"/>
      <c r="F35" s="70"/>
      <c r="G35" s="70"/>
      <c r="H35" s="70"/>
      <c r="I35" s="71"/>
      <c r="J35" s="68"/>
      <c r="K35" s="70"/>
      <c r="L35" s="69"/>
      <c r="M35" s="70"/>
      <c r="N35" s="70"/>
      <c r="O35" s="70"/>
      <c r="P35" s="72"/>
      <c r="Q35" s="73"/>
      <c r="R35" s="70"/>
      <c r="S35" s="69"/>
      <c r="T35" s="70"/>
      <c r="U35" s="70"/>
      <c r="V35" s="70"/>
      <c r="W35" s="71"/>
      <c r="X35" s="68"/>
      <c r="Y35" s="70"/>
      <c r="Z35" s="69"/>
      <c r="AA35" s="70"/>
      <c r="AB35" s="70"/>
      <c r="AC35" s="70"/>
      <c r="AD35" s="71"/>
      <c r="AE35" s="340"/>
      <c r="AF35" s="341"/>
      <c r="AG35" s="342"/>
      <c r="AH35" s="341"/>
      <c r="AI35" s="341"/>
      <c r="AJ35" s="341"/>
      <c r="AK35" s="105"/>
      <c r="AL35" s="262"/>
      <c r="AM35" s="262"/>
      <c r="AN35" s="262"/>
      <c r="AO35" s="262"/>
    </row>
    <row r="36" spans="1:41" hidden="1" x14ac:dyDescent="0.2">
      <c r="A36" s="191">
        <v>3</v>
      </c>
      <c r="B36" s="335" t="s">
        <v>99</v>
      </c>
      <c r="C36" s="219">
        <f>SUM(D36:I36)</f>
        <v>0</v>
      </c>
      <c r="D36" s="220">
        <f>IF('כללי א1'!D12=0,0,'כללי א1'!D12/'כללי א1'!$C$17)</f>
        <v>0</v>
      </c>
      <c r="E36" s="220">
        <f>IF('כללי א1'!E12=0,0,'כללי א1'!E12/'כללי א1'!$C$17)</f>
        <v>0</v>
      </c>
      <c r="F36" s="220">
        <f>IF('כללי א1'!F12=0,0,'כללי א1'!F12/'כללי א1'!$C$17)</f>
        <v>0</v>
      </c>
      <c r="G36" s="220">
        <f>IF('כללי א1'!G12=0,0,'כללי א1'!G12/'כללי א1'!$C$17)</f>
        <v>0</v>
      </c>
      <c r="H36" s="220">
        <f>IF('כללי א1'!H12=0,0,'כללי א1'!H12/'כללי א1'!$C$17)</f>
        <v>0</v>
      </c>
      <c r="I36" s="220">
        <f>IF('כללי א1'!I12=0,0,'כללי א1'!I12/'כללי א1'!$C$17)</f>
        <v>0</v>
      </c>
      <c r="J36" s="219">
        <f>SUM(K36:P36)</f>
        <v>0</v>
      </c>
      <c r="K36" s="220">
        <f>IF('כללי א1'!K12=0,0,'כללי א1'!K12/'כללי א1'!$C$17)</f>
        <v>0</v>
      </c>
      <c r="L36" s="220">
        <f>IF('כללי א1'!L12=0,0,'כללי א1'!L12/'כללי א1'!$C$17)</f>
        <v>0</v>
      </c>
      <c r="M36" s="220">
        <f>IF('כללי א1'!M12=0,0,'כללי א1'!M12/'כללי א1'!$C$17)</f>
        <v>0</v>
      </c>
      <c r="N36" s="220">
        <f>IF('כללי א1'!N12=0,0,'כללי א1'!N12/'כללי א1'!$C$17)</f>
        <v>0</v>
      </c>
      <c r="O36" s="220">
        <f>IF('כללי א1'!O12=0,0,'כללי א1'!O12/'כללי א1'!$C$17)</f>
        <v>0</v>
      </c>
      <c r="P36" s="220">
        <f>IF('כללי א1'!P12=0,0,'כללי א1'!P12/'כללי א1'!$C$17)</f>
        <v>0</v>
      </c>
      <c r="Q36" s="219">
        <f>SUM(R36:W36)</f>
        <v>0</v>
      </c>
      <c r="R36" s="220">
        <f>IF('כללי א1'!R12=0,0,'כללי א1'!R12/'כללי א1'!$C$17)</f>
        <v>0</v>
      </c>
      <c r="S36" s="220">
        <f>IF('כללי א1'!S12=0,0,'כללי א1'!S12/'כללי א1'!$C$17)</f>
        <v>0</v>
      </c>
      <c r="T36" s="220">
        <f>IF('כללי א1'!T12=0,0,'כללי א1'!T12/'כללי א1'!$C$17)</f>
        <v>0</v>
      </c>
      <c r="U36" s="220">
        <f>IF('כללי א1'!U12=0,0,'כללי א1'!U12/'כללי א1'!$C$17)</f>
        <v>0</v>
      </c>
      <c r="V36" s="220">
        <f>IF('כללי א1'!V12=0,0,'כללי א1'!V12/'כללי א1'!$C$17)</f>
        <v>0</v>
      </c>
      <c r="W36" s="220">
        <f>IF('כללי א1'!W12=0,0,'כללי א1'!W12/'כללי א1'!$C$17)</f>
        <v>0</v>
      </c>
      <c r="X36" s="219">
        <f>SUM(Y36:AD36)</f>
        <v>0</v>
      </c>
      <c r="Y36" s="220">
        <f>IF('כללי א1'!Y12=0,0,'כללי א1'!Y12/'כללי א1'!$C$17)</f>
        <v>0</v>
      </c>
      <c r="Z36" s="220">
        <f>IF('כללי א1'!Z12=0,0,'כללי א1'!Z12/'כללי א1'!$C$17)</f>
        <v>0</v>
      </c>
      <c r="AA36" s="220">
        <f>IF('כללי א1'!AA12=0,0,'כללי א1'!AA12/'כללי א1'!$C$17)</f>
        <v>0</v>
      </c>
      <c r="AB36" s="220">
        <f>IF('כללי א1'!AB12=0,0,'כללי א1'!AB12/'כללי א1'!$C$17)</f>
        <v>0</v>
      </c>
      <c r="AC36" s="220">
        <f>IF('כללי א1'!AC12=0,0,'כללי א1'!AC12/'כללי א1'!$C$17)</f>
        <v>0</v>
      </c>
      <c r="AD36" s="220">
        <f>IF('כללי א1'!AD12=0,0,'כללי א1'!AD12/'כללי א1'!$C$17)</f>
        <v>0</v>
      </c>
      <c r="AE36" s="219">
        <f>SUM(AF36:AK36)</f>
        <v>0</v>
      </c>
      <c r="AF36" s="220">
        <f>IF('כללי א1'!AF12=0,0,'כללי א1'!AF12/'כללי א1'!$C$17)</f>
        <v>0</v>
      </c>
      <c r="AG36" s="220">
        <f>IF('כללי א1'!AG12=0,0,'כללי א1'!AG12/'כללי א1'!$C$17)</f>
        <v>0</v>
      </c>
      <c r="AH36" s="220">
        <f>IF('כללי א1'!AH12=0,0,'כללי א1'!AH12/'כללי א1'!$C$17)</f>
        <v>0</v>
      </c>
      <c r="AI36" s="220">
        <f>IF('כללי א1'!AI12=0,0,'כללי א1'!AI12/'כללי א1'!$C$17)</f>
        <v>0</v>
      </c>
      <c r="AJ36" s="220">
        <f>IF('כללי א1'!AJ12=0,0,'כללי א1'!AJ12/'כללי א1'!$C$17)</f>
        <v>0</v>
      </c>
      <c r="AK36" s="224">
        <f>IF('כללי א1'!AK12=0,0,'כללי א1'!AK12/'כללי א1'!$C$17)</f>
        <v>0</v>
      </c>
      <c r="AL36" s="262"/>
      <c r="AM36" s="262"/>
      <c r="AN36" s="262"/>
      <c r="AO36" s="262"/>
    </row>
    <row r="37" spans="1:41" hidden="1" x14ac:dyDescent="0.2">
      <c r="A37" s="277" t="s">
        <v>78</v>
      </c>
      <c r="B37" s="335" t="s">
        <v>79</v>
      </c>
      <c r="C37" s="219">
        <f>SUM(D37:I37)</f>
        <v>0</v>
      </c>
      <c r="D37" s="220">
        <f>IF('כללי א1'!D13=0,0,'כללי א1'!D13/'כללי א1'!$C$17)</f>
        <v>0</v>
      </c>
      <c r="E37" s="220">
        <f>IF('כללי א1'!E13=0,0,'כללי א1'!E13/'כללי א1'!$C$17)</f>
        <v>0</v>
      </c>
      <c r="F37" s="220">
        <f>IF('כללי א1'!F13=0,0,'כללי א1'!F13/'כללי א1'!$C$17)</f>
        <v>0</v>
      </c>
      <c r="G37" s="220">
        <f>IF('כללי א1'!G13=0,0,'כללי א1'!G13/'כללי א1'!$C$17)</f>
        <v>0</v>
      </c>
      <c r="H37" s="220">
        <f>IF('כללי א1'!H13=0,0,'כללי א1'!H13/'כללי א1'!$C$17)</f>
        <v>0</v>
      </c>
      <c r="I37" s="220">
        <f>IF('כללי א1'!I13=0,0,'כללי א1'!I13/'כללי א1'!$C$17)</f>
        <v>0</v>
      </c>
      <c r="J37" s="219">
        <f>SUM(K37:P37)</f>
        <v>0</v>
      </c>
      <c r="K37" s="220">
        <f>IF('כללי א1'!K13=0,0,'כללי א1'!K13/'כללי א1'!$C$17)</f>
        <v>0</v>
      </c>
      <c r="L37" s="220">
        <f>IF('כללי א1'!L13=0,0,'כללי א1'!L13/'כללי א1'!$C$17)</f>
        <v>0</v>
      </c>
      <c r="M37" s="220">
        <f>IF('כללי א1'!M13=0,0,'כללי א1'!M13/'כללי א1'!$C$17)</f>
        <v>0</v>
      </c>
      <c r="N37" s="220">
        <f>IF('כללי א1'!N13=0,0,'כללי א1'!N13/'כללי א1'!$C$17)</f>
        <v>0</v>
      </c>
      <c r="O37" s="220">
        <f>IF('כללי א1'!O13=0,0,'כללי א1'!O13/'כללי א1'!$C$17)</f>
        <v>0</v>
      </c>
      <c r="P37" s="220">
        <f>IF('כללי א1'!P13=0,0,'כללי א1'!P13/'כללי א1'!$C$17)</f>
        <v>0</v>
      </c>
      <c r="Q37" s="219">
        <f>SUM(R37:W37)</f>
        <v>0</v>
      </c>
      <c r="R37" s="220">
        <f>IF('כללי א1'!R13=0,0,'כללי א1'!R13/'כללי א1'!$C$17)</f>
        <v>0</v>
      </c>
      <c r="S37" s="220">
        <f>IF('כללי א1'!S13=0,0,'כללי א1'!S13/'כללי א1'!$C$17)</f>
        <v>0</v>
      </c>
      <c r="T37" s="220">
        <f>IF('כללי א1'!T13=0,0,'כללי א1'!T13/'כללי א1'!$C$17)</f>
        <v>0</v>
      </c>
      <c r="U37" s="220">
        <f>IF('כללי א1'!U13=0,0,'כללי א1'!U13/'כללי א1'!$C$17)</f>
        <v>0</v>
      </c>
      <c r="V37" s="220">
        <f>IF('כללי א1'!V13=0,0,'כללי א1'!V13/'כללי א1'!$C$17)</f>
        <v>0</v>
      </c>
      <c r="W37" s="220">
        <f>IF('כללי א1'!W13=0,0,'כללי א1'!W13/'כללי א1'!$C$17)</f>
        <v>0</v>
      </c>
      <c r="X37" s="219">
        <f>SUM(Y37:AD37)</f>
        <v>0</v>
      </c>
      <c r="Y37" s="220">
        <f>IF('כללי א1'!Y13=0,0,'כללי א1'!Y13/'כללי א1'!$C$17)</f>
        <v>0</v>
      </c>
      <c r="Z37" s="220">
        <f>IF('כללי א1'!Z13=0,0,'כללי א1'!Z13/'כללי א1'!$C$17)</f>
        <v>0</v>
      </c>
      <c r="AA37" s="220">
        <f>IF('כללי א1'!AA13=0,0,'כללי א1'!AA13/'כללי א1'!$C$17)</f>
        <v>0</v>
      </c>
      <c r="AB37" s="220">
        <f>IF('כללי א1'!AB13=0,0,'כללי א1'!AB13/'כללי א1'!$C$17)</f>
        <v>0</v>
      </c>
      <c r="AC37" s="220">
        <f>IF('כללי א1'!AC13=0,0,'כללי א1'!AC13/'כללי א1'!$C$17)</f>
        <v>0</v>
      </c>
      <c r="AD37" s="220">
        <f>IF('כללי א1'!AD13=0,0,'כללי א1'!AD13/'כללי א1'!$C$17)</f>
        <v>0</v>
      </c>
      <c r="AE37" s="219">
        <f>SUM(AF37:AK37)</f>
        <v>0</v>
      </c>
      <c r="AF37" s="220">
        <f>IF('כללי א1'!AF13=0,0,'כללי א1'!AF13/'כללי א1'!$C$17)</f>
        <v>0</v>
      </c>
      <c r="AG37" s="220">
        <f>IF('כללי א1'!AG13=0,0,'כללי א1'!AG13/'כללי א1'!$C$17)</f>
        <v>0</v>
      </c>
      <c r="AH37" s="220">
        <f>IF('כללי א1'!AH13=0,0,'כללי א1'!AH13/'כללי א1'!$C$17)</f>
        <v>0</v>
      </c>
      <c r="AI37" s="220">
        <f>IF('כללי א1'!AI13=0,0,'כללי א1'!AI13/'כללי א1'!$C$17)</f>
        <v>0</v>
      </c>
      <c r="AJ37" s="220">
        <f>IF('כללי א1'!AJ13=0,0,'כללי א1'!AJ13/'כללי א1'!$C$17)</f>
        <v>0</v>
      </c>
      <c r="AK37" s="224">
        <f>IF('כללי א1'!AK13=0,0,'כללי א1'!AK13/'כללי א1'!$C$17)</f>
        <v>0</v>
      </c>
      <c r="AL37" s="262"/>
      <c r="AM37" s="262"/>
      <c r="AN37" s="262"/>
      <c r="AO37" s="262"/>
    </row>
    <row r="38" spans="1:41" hidden="1" x14ac:dyDescent="0.2">
      <c r="A38" s="191">
        <v>4</v>
      </c>
      <c r="B38" s="192" t="s">
        <v>80</v>
      </c>
      <c r="C38" s="75">
        <f>SUM(D38:I38)</f>
        <v>0</v>
      </c>
      <c r="D38" s="76">
        <f>IF('כללי א1'!D14=0,0,'כללי א1'!D14/'כללי א1'!$C$17)</f>
        <v>0</v>
      </c>
      <c r="E38" s="76">
        <f>IF('כללי א1'!E14=0,0,'כללי א1'!E14/'כללי א1'!$C$17)</f>
        <v>0</v>
      </c>
      <c r="F38" s="76">
        <f>IF('כללי א1'!F14=0,0,'כללי א1'!F14/'כללי א1'!$C$17)</f>
        <v>0</v>
      </c>
      <c r="G38" s="76">
        <f>IF('כללי א1'!G14=0,0,'כללי א1'!G14/'כללי א1'!$C$17)</f>
        <v>0</v>
      </c>
      <c r="H38" s="76">
        <f>IF('כללי א1'!H14=0,0,'כללי א1'!H14/'כללי א1'!$C$17)</f>
        <v>0</v>
      </c>
      <c r="I38" s="76">
        <f>IF('כללי א1'!I14=0,0,'כללי א1'!I14/'כללי א1'!$C$17)</f>
        <v>0</v>
      </c>
      <c r="J38" s="75">
        <f>SUM(K38:P38)</f>
        <v>0</v>
      </c>
      <c r="K38" s="76">
        <f>IF('כללי א1'!K14=0,0,'כללי א1'!K14/'כללי א1'!$C$17)</f>
        <v>0</v>
      </c>
      <c r="L38" s="76">
        <f>IF('כללי א1'!L14=0,0,'כללי א1'!L14/'כללי א1'!$C$17)</f>
        <v>0</v>
      </c>
      <c r="M38" s="76">
        <f>IF('כללי א1'!M14=0,0,'כללי א1'!M14/'כללי א1'!$C$17)</f>
        <v>0</v>
      </c>
      <c r="N38" s="76">
        <f>IF('כללי א1'!N14=0,0,'כללי א1'!N14/'כללי א1'!$C$17)</f>
        <v>0</v>
      </c>
      <c r="O38" s="76">
        <f>IF('כללי א1'!O14=0,0,'כללי א1'!O14/'כללי א1'!$C$17)</f>
        <v>0</v>
      </c>
      <c r="P38" s="76">
        <f>IF('כללי א1'!P14=0,0,'כללי א1'!P14/'כללי א1'!$C$17)</f>
        <v>0</v>
      </c>
      <c r="Q38" s="75">
        <f>SUM(R38:W38)</f>
        <v>0</v>
      </c>
      <c r="R38" s="76">
        <f>IF('כללי א1'!R14=0,0,'כללי א1'!R14/'כללי א1'!$C$17)</f>
        <v>0</v>
      </c>
      <c r="S38" s="76">
        <f>IF('כללי א1'!S14=0,0,'כללי א1'!S14/'כללי א1'!$C$17)</f>
        <v>0</v>
      </c>
      <c r="T38" s="76">
        <f>IF('כללי א1'!T14=0,0,'כללי א1'!T14/'כללי א1'!$C$17)</f>
        <v>0</v>
      </c>
      <c r="U38" s="76">
        <f>IF('כללי א1'!U14=0,0,'כללי א1'!U14/'כללי א1'!$C$17)</f>
        <v>0</v>
      </c>
      <c r="V38" s="76">
        <f>IF('כללי א1'!V14=0,0,'כללי א1'!V14/'כללי א1'!$C$17)</f>
        <v>0</v>
      </c>
      <c r="W38" s="76">
        <f>IF('כללי א1'!W14=0,0,'כללי א1'!W14/'כללי א1'!$C$17)</f>
        <v>0</v>
      </c>
      <c r="X38" s="75">
        <f>SUM(Y38:AD38)</f>
        <v>0</v>
      </c>
      <c r="Y38" s="76">
        <f>IF('כללי א1'!Y14=0,0,'כללי א1'!Y14/'כללי א1'!$C$17)</f>
        <v>0</v>
      </c>
      <c r="Z38" s="76">
        <f>IF('כללי א1'!Z14=0,0,'כללי א1'!Z14/'כללי א1'!$C$17)</f>
        <v>0</v>
      </c>
      <c r="AA38" s="76">
        <f>IF('כללי א1'!AA14=0,0,'כללי א1'!AA14/'כללי א1'!$C$17)</f>
        <v>0</v>
      </c>
      <c r="AB38" s="76">
        <f>IF('כללי א1'!AB14=0,0,'כללי א1'!AB14/'כללי א1'!$C$17)</f>
        <v>0</v>
      </c>
      <c r="AC38" s="76">
        <f>IF('כללי א1'!AC14=0,0,'כללי א1'!AC14/'כללי א1'!$C$17)</f>
        <v>0</v>
      </c>
      <c r="AD38" s="76">
        <f>IF('כללי א1'!AD14=0,0,'כללי א1'!AD14/'כללי א1'!$C$17)</f>
        <v>0</v>
      </c>
      <c r="AE38" s="75">
        <f>SUM(AF38:AK38)</f>
        <v>0</v>
      </c>
      <c r="AF38" s="76">
        <f>IF('כללי א1'!AF14=0,0,'כללי א1'!AF14/'כללי א1'!$C$17)</f>
        <v>0</v>
      </c>
      <c r="AG38" s="76">
        <f>IF('כללי א1'!AG14=0,0,'כללי א1'!AG14/'כללי א1'!$C$17)</f>
        <v>0</v>
      </c>
      <c r="AH38" s="76">
        <f>IF('כללי א1'!AH14=0,0,'כללי א1'!AH14/'כללי א1'!$C$17)</f>
        <v>0</v>
      </c>
      <c r="AI38" s="76">
        <f>IF('כללי א1'!AI14=0,0,'כללי א1'!AI14/'כללי א1'!$C$17)</f>
        <v>0</v>
      </c>
      <c r="AJ38" s="76">
        <f>IF('כללי א1'!AJ14=0,0,'כללי א1'!AJ14/'כללי א1'!$C$17)</f>
        <v>0</v>
      </c>
      <c r="AK38" s="78">
        <f>IF('כללי א1'!AK14=0,0,'כללי א1'!AK14/'כללי א1'!$C$17)</f>
        <v>0</v>
      </c>
      <c r="AL38" s="262"/>
      <c r="AM38" s="262"/>
      <c r="AN38" s="262"/>
      <c r="AO38" s="262"/>
    </row>
    <row r="39" spans="1:41" hidden="1" x14ac:dyDescent="0.2">
      <c r="A39" s="191">
        <v>5</v>
      </c>
      <c r="B39" s="193" t="s">
        <v>81</v>
      </c>
      <c r="C39" s="75">
        <f>SUM(D39:I39)</f>
        <v>0</v>
      </c>
      <c r="D39" s="76">
        <f>IF('כללי א1'!D15=0,0,'כללי א1'!D15/'כללי א1'!$C$17)</f>
        <v>0</v>
      </c>
      <c r="E39" s="76">
        <f>IF('כללי א1'!E15=0,0,'כללי א1'!E15/'כללי א1'!$C$17)</f>
        <v>0</v>
      </c>
      <c r="F39" s="76">
        <f>IF('כללי א1'!F15=0,0,'כללי א1'!F15/'כללי א1'!$C$17)</f>
        <v>0</v>
      </c>
      <c r="G39" s="76">
        <f>IF('כללי א1'!G15=0,0,'כללי א1'!G15/'כללי א1'!$C$17)</f>
        <v>0</v>
      </c>
      <c r="H39" s="76">
        <f>IF('כללי א1'!H15=0,0,'כללי א1'!H15/'כללי א1'!$C$17)</f>
        <v>0</v>
      </c>
      <c r="I39" s="76">
        <f>IF('כללי א1'!I15=0,0,'כללי א1'!I15/'כללי א1'!$C$17)</f>
        <v>0</v>
      </c>
      <c r="J39" s="75">
        <f>SUM(K39:P39)</f>
        <v>0</v>
      </c>
      <c r="K39" s="76">
        <f>IF('כללי א1'!K15=0,0,'כללי א1'!K15/'כללי א1'!$C$17)</f>
        <v>0</v>
      </c>
      <c r="L39" s="76">
        <f>IF('כללי א1'!L15=0,0,'כללי א1'!L15/'כללי א1'!$C$17)</f>
        <v>0</v>
      </c>
      <c r="M39" s="76">
        <f>IF('כללי א1'!M15=0,0,'כללי א1'!M15/'כללי א1'!$C$17)</f>
        <v>0</v>
      </c>
      <c r="N39" s="76">
        <f>IF('כללי א1'!N15=0,0,'כללי א1'!N15/'כללי א1'!$C$17)</f>
        <v>0</v>
      </c>
      <c r="O39" s="76">
        <f>IF('כללי א1'!O15=0,0,'כללי א1'!O15/'כללי א1'!$C$17)</f>
        <v>0</v>
      </c>
      <c r="P39" s="76">
        <f>IF('כללי א1'!P15=0,0,'כללי א1'!P15/'כללי א1'!$C$17)</f>
        <v>0</v>
      </c>
      <c r="Q39" s="75">
        <f>SUM(R39:W39)</f>
        <v>0</v>
      </c>
      <c r="R39" s="76">
        <f>IF('כללי א1'!R15=0,0,'כללי א1'!R15/'כללי א1'!$C$17)</f>
        <v>0</v>
      </c>
      <c r="S39" s="76">
        <f>IF('כללי א1'!S15=0,0,'כללי א1'!S15/'כללי א1'!$C$17)</f>
        <v>0</v>
      </c>
      <c r="T39" s="76">
        <f>IF('כללי א1'!T15=0,0,'כללי א1'!T15/'כללי א1'!$C$17)</f>
        <v>0</v>
      </c>
      <c r="U39" s="76">
        <f>IF('כללי א1'!U15=0,0,'כללי א1'!U15/'כללי א1'!$C$17)</f>
        <v>0</v>
      </c>
      <c r="V39" s="76">
        <f>IF('כללי א1'!V15=0,0,'כללי א1'!V15/'כללי א1'!$C$17)</f>
        <v>0</v>
      </c>
      <c r="W39" s="76">
        <f>IF('כללי א1'!W15=0,0,'כללי א1'!W15/'כללי א1'!$C$17)</f>
        <v>0</v>
      </c>
      <c r="X39" s="75">
        <f>SUM(Y39:AD39)</f>
        <v>0</v>
      </c>
      <c r="Y39" s="76">
        <f>IF('כללי א1'!Y15=0,0,'כללי א1'!Y15/'כללי א1'!$C$17)</f>
        <v>0</v>
      </c>
      <c r="Z39" s="76">
        <f>IF('כללי א1'!Z15=0,0,'כללי א1'!Z15/'כללי א1'!$C$17)</f>
        <v>0</v>
      </c>
      <c r="AA39" s="76">
        <f>IF('כללי א1'!AA15=0,0,'כללי א1'!AA15/'כללי א1'!$C$17)</f>
        <v>0</v>
      </c>
      <c r="AB39" s="76">
        <f>IF('כללי א1'!AB15=0,0,'כללי א1'!AB15/'כללי א1'!$C$17)</f>
        <v>0</v>
      </c>
      <c r="AC39" s="76">
        <f>IF('כללי א1'!AC15=0,0,'כללי א1'!AC15/'כללי א1'!$C$17)</f>
        <v>0</v>
      </c>
      <c r="AD39" s="76">
        <f>IF('כללי א1'!AD15=0,0,'כללי א1'!AD15/'כללי א1'!$C$17)</f>
        <v>0</v>
      </c>
      <c r="AE39" s="75">
        <f>SUM(AF39:AK39)</f>
        <v>0</v>
      </c>
      <c r="AF39" s="76">
        <f>IF('כללי א1'!AF15=0,0,'כללי א1'!AF15/'כללי א1'!$C$17)</f>
        <v>0</v>
      </c>
      <c r="AG39" s="76">
        <f>IF('כללי א1'!AG15=0,0,'כללי א1'!AG15/'כללי א1'!$C$17)</f>
        <v>0</v>
      </c>
      <c r="AH39" s="76">
        <f>IF('כללי א1'!AH15=0,0,'כללי א1'!AH15/'כללי א1'!$C$17)</f>
        <v>0</v>
      </c>
      <c r="AI39" s="76">
        <f>IF('כללי א1'!AI15=0,0,'כללי א1'!AI15/'כללי א1'!$C$17)</f>
        <v>0</v>
      </c>
      <c r="AJ39" s="76">
        <f>IF('כללי א1'!AJ15=0,0,'כללי א1'!AJ15/'כללי א1'!$C$17)</f>
        <v>0</v>
      </c>
      <c r="AK39" s="78">
        <f>IF('כללי א1'!AK15=0,0,'כללי א1'!AK15/'כללי א1'!$C$17)</f>
        <v>0</v>
      </c>
      <c r="AL39" s="262"/>
      <c r="AM39" s="262"/>
      <c r="AN39" s="262"/>
      <c r="AO39" s="262"/>
    </row>
    <row r="40" spans="1:41" hidden="1" x14ac:dyDescent="0.2">
      <c r="A40" s="191">
        <v>6</v>
      </c>
      <c r="B40" s="193" t="s">
        <v>82</v>
      </c>
      <c r="C40" s="75">
        <f>SUM(D40:I40)</f>
        <v>0</v>
      </c>
      <c r="D40" s="76">
        <f>IF('כללי א1'!D16=0,0,'כללי א1'!D16/'כללי א1'!$C$17)</f>
        <v>0</v>
      </c>
      <c r="E40" s="76">
        <f>IF('כללי א1'!E16=0,0,'כללי א1'!E16/'כללי א1'!$C$17)</f>
        <v>0</v>
      </c>
      <c r="F40" s="76">
        <f>IF('כללי א1'!F16=0,0,'כללי א1'!F16/'כללי א1'!$C$17)</f>
        <v>0</v>
      </c>
      <c r="G40" s="76">
        <f>IF('כללי א1'!G16=0,0,'כללי א1'!G16/'כללי א1'!$C$17)</f>
        <v>0</v>
      </c>
      <c r="H40" s="76">
        <f>IF('כללי א1'!H16=0,0,'כללי א1'!H16/'כללי א1'!$C$17)</f>
        <v>0</v>
      </c>
      <c r="I40" s="76">
        <f>IF('כללי א1'!I16=0,0,'כללי א1'!I16/'כללי א1'!$C$17)</f>
        <v>0</v>
      </c>
      <c r="J40" s="75">
        <f>SUM(K40:P40)</f>
        <v>0</v>
      </c>
      <c r="K40" s="76">
        <f>IF('כללי א1'!K16=0,0,'כללי א1'!K16/'כללי א1'!$C$17)</f>
        <v>0</v>
      </c>
      <c r="L40" s="76">
        <f>IF('כללי א1'!L16=0,0,'כללי א1'!L16/'כללי א1'!$C$17)</f>
        <v>0</v>
      </c>
      <c r="M40" s="76">
        <f>IF('כללי א1'!M16=0,0,'כללי א1'!M16/'כללי א1'!$C$17)</f>
        <v>0</v>
      </c>
      <c r="N40" s="76">
        <f>IF('כללי א1'!N16=0,0,'כללי א1'!N16/'כללי א1'!$C$17)</f>
        <v>0</v>
      </c>
      <c r="O40" s="76">
        <f>IF('כללי א1'!O16=0,0,'כללי א1'!O16/'כללי א1'!$C$17)</f>
        <v>0</v>
      </c>
      <c r="P40" s="76">
        <f>IF('כללי א1'!P16=0,0,'כללי א1'!P16/'כללי א1'!$C$17)</f>
        <v>0</v>
      </c>
      <c r="Q40" s="75">
        <f>SUM(R40:W40)</f>
        <v>0</v>
      </c>
      <c r="R40" s="76">
        <f>IF('כללי א1'!R16=0,0,'כללי א1'!R16/'כללי א1'!$C$17)</f>
        <v>0</v>
      </c>
      <c r="S40" s="76">
        <f>IF('כללי א1'!S16=0,0,'כללי א1'!S16/'כללי א1'!$C$17)</f>
        <v>0</v>
      </c>
      <c r="T40" s="76">
        <f>IF('כללי א1'!T16=0,0,'כללי א1'!T16/'כללי א1'!$C$17)</f>
        <v>0</v>
      </c>
      <c r="U40" s="76">
        <f>IF('כללי א1'!U16=0,0,'כללי א1'!U16/'כללי א1'!$C$17)</f>
        <v>0</v>
      </c>
      <c r="V40" s="76">
        <f>IF('כללי א1'!V16=0,0,'כללי א1'!V16/'כללי א1'!$C$17)</f>
        <v>0</v>
      </c>
      <c r="W40" s="76">
        <f>IF('כללי א1'!W16=0,0,'כללי א1'!W16/'כללי א1'!$C$17)</f>
        <v>0</v>
      </c>
      <c r="X40" s="75">
        <f>SUM(Y40:AD40)</f>
        <v>0</v>
      </c>
      <c r="Y40" s="76">
        <f>IF('כללי א1'!Y16=0,0,'כללי א1'!Y16/'כללי א1'!$C$17)</f>
        <v>0</v>
      </c>
      <c r="Z40" s="76">
        <f>IF('כללי א1'!Z16=0,0,'כללי א1'!Z16/'כללי א1'!$C$17)</f>
        <v>0</v>
      </c>
      <c r="AA40" s="76">
        <f>IF('כללי א1'!AA16=0,0,'כללי א1'!AA16/'כללי א1'!$C$17)</f>
        <v>0</v>
      </c>
      <c r="AB40" s="76">
        <f>IF('כללי א1'!AB16=0,0,'כללי א1'!AB16/'כללי א1'!$C$17)</f>
        <v>0</v>
      </c>
      <c r="AC40" s="76">
        <f>IF('כללי א1'!AC16=0,0,'כללי א1'!AC16/'כללי א1'!$C$17)</f>
        <v>0</v>
      </c>
      <c r="AD40" s="76">
        <f>IF('כללי א1'!AD16=0,0,'כללי א1'!AD16/'כללי א1'!$C$17)</f>
        <v>0</v>
      </c>
      <c r="AE40" s="75">
        <f>SUM(AF40:AK40)</f>
        <v>0</v>
      </c>
      <c r="AF40" s="76">
        <f>IF('כללי א1'!AF16=0,0,'כללי א1'!AF16/'כללי א1'!$C$17)</f>
        <v>0</v>
      </c>
      <c r="AG40" s="76">
        <f>IF('כללי א1'!AG16=0,0,'כללי א1'!AG16/'כללי א1'!$C$17)</f>
        <v>0</v>
      </c>
      <c r="AH40" s="76">
        <f>IF('כללי א1'!AH16=0,0,'כללי א1'!AH16/'כללי א1'!$C$17)</f>
        <v>0</v>
      </c>
      <c r="AI40" s="76">
        <f>IF('כללי א1'!AI16=0,0,'כללי א1'!AI16/'כללי א1'!$C$17)</f>
        <v>0</v>
      </c>
      <c r="AJ40" s="76">
        <f>IF('כללי א1'!AJ16=0,0,'כללי א1'!AJ16/'כללי א1'!$C$17)</f>
        <v>0</v>
      </c>
      <c r="AK40" s="78">
        <f>IF('כללי א1'!AK16=0,0,'כללי א1'!AK16/'כללי א1'!$C$17)</f>
        <v>0</v>
      </c>
      <c r="AL40" s="262"/>
      <c r="AM40" s="262"/>
      <c r="AN40" s="262"/>
      <c r="AO40" s="262"/>
    </row>
    <row r="41" spans="1:41" hidden="1" x14ac:dyDescent="0.2">
      <c r="A41" s="191">
        <v>7</v>
      </c>
      <c r="B41" s="260" t="s">
        <v>100</v>
      </c>
      <c r="C41" s="219">
        <f>SUM(C36:C40)</f>
        <v>0</v>
      </c>
      <c r="D41" s="222">
        <f t="shared" ref="D41:I41" si="6">SUM(D36:D40)</f>
        <v>0</v>
      </c>
      <c r="E41" s="222">
        <f t="shared" si="6"/>
        <v>0</v>
      </c>
      <c r="F41" s="222">
        <f t="shared" si="6"/>
        <v>0</v>
      </c>
      <c r="G41" s="222">
        <f t="shared" si="6"/>
        <v>0</v>
      </c>
      <c r="H41" s="222">
        <f t="shared" si="6"/>
        <v>0</v>
      </c>
      <c r="I41" s="223">
        <f t="shared" si="6"/>
        <v>0</v>
      </c>
      <c r="J41" s="219">
        <f>SUM(J36:J40)</f>
        <v>0</v>
      </c>
      <c r="K41" s="222">
        <f>SUM(K36:K40)</f>
        <v>0</v>
      </c>
      <c r="L41" s="222">
        <f>SUM(L36:L40)</f>
        <v>0</v>
      </c>
      <c r="M41" s="222">
        <f t="shared" ref="M41:P41" si="7">SUM(M36:M40)</f>
        <v>0</v>
      </c>
      <c r="N41" s="222">
        <f t="shared" si="7"/>
        <v>0</v>
      </c>
      <c r="O41" s="222">
        <f t="shared" si="7"/>
        <v>0</v>
      </c>
      <c r="P41" s="223">
        <f t="shared" si="7"/>
        <v>0</v>
      </c>
      <c r="Q41" s="219">
        <f>SUM(Q36:Q40)</f>
        <v>0</v>
      </c>
      <c r="R41" s="222">
        <f t="shared" ref="R41:W41" si="8">SUM(R36:R40)</f>
        <v>0</v>
      </c>
      <c r="S41" s="222">
        <f t="shared" si="8"/>
        <v>0</v>
      </c>
      <c r="T41" s="222">
        <f t="shared" si="8"/>
        <v>0</v>
      </c>
      <c r="U41" s="222">
        <f t="shared" si="8"/>
        <v>0</v>
      </c>
      <c r="V41" s="222">
        <f t="shared" si="8"/>
        <v>0</v>
      </c>
      <c r="W41" s="223">
        <f t="shared" si="8"/>
        <v>0</v>
      </c>
      <c r="X41" s="219">
        <f>SUM(X36:X40)</f>
        <v>0</v>
      </c>
      <c r="Y41" s="222">
        <f t="shared" ref="Y41:AD41" si="9">SUM(Y36:Y40)</f>
        <v>0</v>
      </c>
      <c r="Z41" s="222">
        <f t="shared" si="9"/>
        <v>0</v>
      </c>
      <c r="AA41" s="222">
        <f t="shared" si="9"/>
        <v>0</v>
      </c>
      <c r="AB41" s="222">
        <f t="shared" si="9"/>
        <v>0</v>
      </c>
      <c r="AC41" s="222">
        <f t="shared" si="9"/>
        <v>0</v>
      </c>
      <c r="AD41" s="223">
        <f t="shared" si="9"/>
        <v>0</v>
      </c>
      <c r="AE41" s="219">
        <f>SUM(AE36:AE40)</f>
        <v>0</v>
      </c>
      <c r="AF41" s="222">
        <f t="shared" ref="AF41:AK41" si="10">SUM(AF36:AF40)</f>
        <v>0</v>
      </c>
      <c r="AG41" s="222">
        <f t="shared" si="10"/>
        <v>0</v>
      </c>
      <c r="AH41" s="222">
        <f t="shared" si="10"/>
        <v>0</v>
      </c>
      <c r="AI41" s="222">
        <f t="shared" si="10"/>
        <v>0</v>
      </c>
      <c r="AJ41" s="222">
        <f t="shared" si="10"/>
        <v>0</v>
      </c>
      <c r="AK41" s="223">
        <f t="shared" si="10"/>
        <v>0</v>
      </c>
      <c r="AL41" s="262"/>
      <c r="AM41" s="262"/>
      <c r="AN41" s="262"/>
      <c r="AO41" s="262"/>
    </row>
    <row r="42" spans="1:41" hidden="1" x14ac:dyDescent="0.2">
      <c r="A42" s="194" t="s">
        <v>85</v>
      </c>
      <c r="B42" s="195" t="s">
        <v>101</v>
      </c>
      <c r="C42" s="83"/>
      <c r="D42" s="84"/>
      <c r="E42" s="84"/>
      <c r="F42" s="85"/>
      <c r="G42" s="85"/>
      <c r="H42" s="85"/>
      <c r="I42" s="86"/>
      <c r="J42" s="83"/>
      <c r="K42" s="84"/>
      <c r="L42" s="84"/>
      <c r="M42" s="85"/>
      <c r="N42" s="85"/>
      <c r="O42" s="85"/>
      <c r="P42" s="87"/>
      <c r="Q42" s="83"/>
      <c r="R42" s="84"/>
      <c r="S42" s="84"/>
      <c r="T42" s="85"/>
      <c r="U42" s="85"/>
      <c r="V42" s="85"/>
      <c r="W42" s="86"/>
      <c r="X42" s="83"/>
      <c r="Y42" s="84"/>
      <c r="Z42" s="84"/>
      <c r="AA42" s="85"/>
      <c r="AB42" s="85"/>
      <c r="AC42" s="85"/>
      <c r="AD42" s="86"/>
      <c r="AE42" s="83"/>
      <c r="AF42" s="84"/>
      <c r="AG42" s="84"/>
      <c r="AH42" s="85"/>
      <c r="AI42" s="85"/>
      <c r="AJ42" s="85"/>
      <c r="AK42" s="86"/>
      <c r="AL42" s="262"/>
      <c r="AM42" s="247"/>
      <c r="AN42" s="247"/>
      <c r="AO42" s="247"/>
    </row>
    <row r="43" spans="1:41" hidden="1" x14ac:dyDescent="0.2">
      <c r="A43" s="191">
        <v>1</v>
      </c>
      <c r="B43" s="192" t="s">
        <v>87</v>
      </c>
      <c r="C43" s="75">
        <f>SUM(D43:I43)</f>
        <v>0</v>
      </c>
      <c r="D43" s="76">
        <f>IF('כללי א1'!D20=0,0,'כללי א1'!D20/'כללי א1'!$C$22)</f>
        <v>0</v>
      </c>
      <c r="E43" s="76">
        <f>IF('כללי א1'!E20=0,0,'כללי א1'!E20/'כללי א1'!$C$22)</f>
        <v>0</v>
      </c>
      <c r="F43" s="76">
        <f>IF('כללי א1'!F20=0,0,'כללי א1'!F20/'כללי א1'!$C$22)</f>
        <v>0</v>
      </c>
      <c r="G43" s="76">
        <f>IF('כללי א1'!G20=0,0,'כללי א1'!G20/'כללי א1'!$C$22)</f>
        <v>0</v>
      </c>
      <c r="H43" s="76">
        <f>IF('כללי א1'!H20=0,0,'כללי א1'!H20/'כללי א1'!$C$22)</f>
        <v>0</v>
      </c>
      <c r="I43" s="76">
        <f>IF('כללי א1'!I20=0,0,'כללי א1'!I20/'כללי א1'!$C$22)</f>
        <v>0</v>
      </c>
      <c r="J43" s="75">
        <f>SUM(K43:P43)</f>
        <v>0</v>
      </c>
      <c r="K43" s="76">
        <f>IF('כללי א1'!K20=0,0,'כללי א1'!K20/'כללי א1'!$C$22)</f>
        <v>0</v>
      </c>
      <c r="L43" s="76">
        <f>IF('כללי א1'!L20=0,0,'כללי א1'!L20/'כללי א1'!$C$22)</f>
        <v>0</v>
      </c>
      <c r="M43" s="76">
        <f>IF('כללי א1'!M20=0,0,'כללי א1'!M20/'כללי א1'!$C$22)</f>
        <v>0</v>
      </c>
      <c r="N43" s="76">
        <f>IF('כללי א1'!N20=0,0,'כללי א1'!N20/'כללי א1'!$C$22)</f>
        <v>0</v>
      </c>
      <c r="O43" s="76">
        <f>IF('כללי א1'!O20=0,0,'כללי א1'!O20/'כללי א1'!$C$22)</f>
        <v>0</v>
      </c>
      <c r="P43" s="76">
        <f>IF('כללי א1'!P20=0,0,'כללי א1'!P20/'כללי א1'!$C$22)</f>
        <v>0</v>
      </c>
      <c r="Q43" s="75">
        <f>SUM(R43:W43)</f>
        <v>0</v>
      </c>
      <c r="R43" s="76">
        <f>IF('כללי א1'!R20=0,0,'כללי א1'!R20/'כללי א1'!$C$22)</f>
        <v>0</v>
      </c>
      <c r="S43" s="76">
        <f>IF('כללי א1'!S20=0,0,'כללי א1'!S20/'כללי א1'!$C$22)</f>
        <v>0</v>
      </c>
      <c r="T43" s="76">
        <f>IF('כללי א1'!T20=0,0,'כללי א1'!T20/'כללי א1'!$C$22)</f>
        <v>0</v>
      </c>
      <c r="U43" s="76">
        <f>IF('כללי א1'!U20=0,0,'כללי א1'!U20/'כללי א1'!$C$22)</f>
        <v>0</v>
      </c>
      <c r="V43" s="76">
        <f>IF('כללי א1'!V20=0,0,'כללי א1'!V20/'כללי א1'!$C$22)</f>
        <v>0</v>
      </c>
      <c r="W43" s="76">
        <f>IF('כללי א1'!W20=0,0,'כללי א1'!W20/'כללי א1'!$C$22)</f>
        <v>0</v>
      </c>
      <c r="X43" s="75">
        <f>SUM(Y43:AD43)</f>
        <v>0</v>
      </c>
      <c r="Y43" s="76">
        <f>IF('כללי א1'!Y20=0,0,'כללי א1'!Y20/'כללי א1'!$C$22)</f>
        <v>0</v>
      </c>
      <c r="Z43" s="76">
        <f>IF('כללי א1'!Z20=0,0,'כללי א1'!Z20/'כללי א1'!$C$22)</f>
        <v>0</v>
      </c>
      <c r="AA43" s="76">
        <f>IF('כללי א1'!AA20=0,0,'כללי א1'!AA20/'כללי א1'!$C$22)</f>
        <v>0</v>
      </c>
      <c r="AB43" s="76">
        <f>IF('כללי א1'!AB20=0,0,'כללי א1'!AB20/'כללי א1'!$C$22)</f>
        <v>0</v>
      </c>
      <c r="AC43" s="76">
        <f>IF('כללי א1'!AC20=0,0,'כללי א1'!AC20/'כללי א1'!$C$22)</f>
        <v>0</v>
      </c>
      <c r="AD43" s="76">
        <f>IF('כללי א1'!AD20=0,0,'כללי א1'!AD20/'כללי א1'!$C$22)</f>
        <v>0</v>
      </c>
      <c r="AE43" s="75">
        <f>SUM(AF43:AK43)</f>
        <v>0</v>
      </c>
      <c r="AF43" s="76">
        <f>IF('כללי א1'!AF20=0,0,'כללי א1'!AF20/'כללי א1'!$C$22)</f>
        <v>0</v>
      </c>
      <c r="AG43" s="76">
        <f>IF('כללי א1'!AG20=0,0,'כללי א1'!AG20/'כללי א1'!$C$22)</f>
        <v>0</v>
      </c>
      <c r="AH43" s="76">
        <f>IF('כללי א1'!AH20=0,0,'כללי א1'!AH20/'כללי א1'!$C$22)</f>
        <v>0</v>
      </c>
      <c r="AI43" s="76">
        <f>IF('כללי א1'!AI20=0,0,'כללי א1'!AI20/'כללי א1'!$C$22)</f>
        <v>0</v>
      </c>
      <c r="AJ43" s="76">
        <f>IF('כללי א1'!AJ20=0,0,'כללי א1'!AJ20/'כללי א1'!$C$22)</f>
        <v>0</v>
      </c>
      <c r="AK43" s="78">
        <f>IF('כללי א1'!AK20=0,0,'כללי א1'!AK20/'כללי א1'!$C$22)</f>
        <v>0</v>
      </c>
      <c r="AL43" s="262"/>
      <c r="AM43" s="262"/>
      <c r="AN43" s="262"/>
      <c r="AO43" s="262"/>
    </row>
    <row r="44" spans="1:41" hidden="1" x14ac:dyDescent="0.2">
      <c r="A44" s="191">
        <v>2</v>
      </c>
      <c r="B44" s="192" t="s">
        <v>80</v>
      </c>
      <c r="C44" s="75">
        <f>SUM(D44:I44)</f>
        <v>0</v>
      </c>
      <c r="D44" s="76">
        <f>IF('כללי א1'!D21=0,0,'כללי א1'!D21/'כללי א1'!$C$22)</f>
        <v>0</v>
      </c>
      <c r="E44" s="76">
        <f>IF('כללי א1'!E21=0,0,'כללי א1'!E21/'כללי א1'!$C$22)</f>
        <v>0</v>
      </c>
      <c r="F44" s="76">
        <f>IF('כללי א1'!F21=0,0,'כללי א1'!F21/'כללי א1'!$C$22)</f>
        <v>0</v>
      </c>
      <c r="G44" s="76">
        <f>IF('כללי א1'!G21=0,0,'כללי א1'!G21/'כללי א1'!$C$22)</f>
        <v>0</v>
      </c>
      <c r="H44" s="76">
        <f>IF('כללי א1'!H21=0,0,'כללי א1'!H21/'כללי א1'!$C$22)</f>
        <v>0</v>
      </c>
      <c r="I44" s="76">
        <f>IF('כללי א1'!I21=0,0,'כללי א1'!I21/'כללי א1'!$C$22)</f>
        <v>0</v>
      </c>
      <c r="J44" s="75">
        <f>SUM(K44:P44)</f>
        <v>0</v>
      </c>
      <c r="K44" s="76">
        <f>IF('כללי א1'!K21=0,0,'כללי א1'!K21/'כללי א1'!$C$22)</f>
        <v>0</v>
      </c>
      <c r="L44" s="76">
        <f>IF('כללי א1'!L21=0,0,'כללי א1'!L21/'כללי א1'!$C$22)</f>
        <v>0</v>
      </c>
      <c r="M44" s="76">
        <f>IF('כללי א1'!M21=0,0,'כללי א1'!M21/'כללי א1'!$C$22)</f>
        <v>0</v>
      </c>
      <c r="N44" s="76">
        <f>IF('כללי א1'!N21=0,0,'כללי א1'!N21/'כללי א1'!$C$22)</f>
        <v>0</v>
      </c>
      <c r="O44" s="76">
        <f>IF('כללי א1'!O21=0,0,'כללי א1'!O21/'כללי א1'!$C$22)</f>
        <v>0</v>
      </c>
      <c r="P44" s="76">
        <f>IF('כללי א1'!P21=0,0,'כללי א1'!P21/'כללי א1'!$C$22)</f>
        <v>0</v>
      </c>
      <c r="Q44" s="75">
        <f>SUM(R44:W44)</f>
        <v>0</v>
      </c>
      <c r="R44" s="76">
        <f>IF('כללי א1'!R21=0,0,'כללי א1'!R21/'כללי א1'!$C$22)</f>
        <v>0</v>
      </c>
      <c r="S44" s="76">
        <f>IF('כללי א1'!S21=0,0,'כללי א1'!S21/'כללי א1'!$C$22)</f>
        <v>0</v>
      </c>
      <c r="T44" s="76">
        <f>IF('כללי א1'!T21=0,0,'כללי א1'!T21/'כללי א1'!$C$22)</f>
        <v>0</v>
      </c>
      <c r="U44" s="76">
        <f>IF('כללי א1'!U21=0,0,'כללי א1'!U21/'כללי א1'!$C$22)</f>
        <v>0</v>
      </c>
      <c r="V44" s="76">
        <f>IF('כללי א1'!V21=0,0,'כללי א1'!V21/'כללי א1'!$C$22)</f>
        <v>0</v>
      </c>
      <c r="W44" s="76">
        <f>IF('כללי א1'!W21=0,0,'כללי א1'!W21/'כללי א1'!$C$22)</f>
        <v>0</v>
      </c>
      <c r="X44" s="75">
        <f>SUM(Y44:AD44)</f>
        <v>0</v>
      </c>
      <c r="Y44" s="76">
        <f>IF('כללי א1'!Y21=0,0,'כללי א1'!Y21/'כללי א1'!$C$22)</f>
        <v>0</v>
      </c>
      <c r="Z44" s="76">
        <f>IF('כללי א1'!Z21=0,0,'כללי א1'!Z21/'כללי א1'!$C$22)</f>
        <v>0</v>
      </c>
      <c r="AA44" s="76">
        <f>IF('כללי א1'!AA21=0,0,'כללי א1'!AA21/'כללי א1'!$C$22)</f>
        <v>0</v>
      </c>
      <c r="AB44" s="76">
        <f>IF('כללי א1'!AB21=0,0,'כללי א1'!AB21/'כללי א1'!$C$22)</f>
        <v>0</v>
      </c>
      <c r="AC44" s="76">
        <f>IF('כללי א1'!AC21=0,0,'כללי א1'!AC21/'כללי א1'!$C$22)</f>
        <v>0</v>
      </c>
      <c r="AD44" s="76">
        <f>IF('כללי א1'!AD21=0,0,'כללי א1'!AD21/'כללי א1'!$C$22)</f>
        <v>0</v>
      </c>
      <c r="AE44" s="75">
        <f>SUM(AF44:AK44)</f>
        <v>0</v>
      </c>
      <c r="AF44" s="76">
        <f>IF('כללי א1'!AF21=0,0,'כללי א1'!AF21/'כללי א1'!$C$22)</f>
        <v>0</v>
      </c>
      <c r="AG44" s="76">
        <f>IF('כללי א1'!AG21=0,0,'כללי א1'!AG21/'כללי א1'!$C$22)</f>
        <v>0</v>
      </c>
      <c r="AH44" s="76">
        <f>IF('כללי א1'!AH21=0,0,'כללי א1'!AH21/'כללי א1'!$C$22)</f>
        <v>0</v>
      </c>
      <c r="AI44" s="76">
        <f>IF('כללי א1'!AI21=0,0,'כללי א1'!AI21/'כללי א1'!$C$22)</f>
        <v>0</v>
      </c>
      <c r="AJ44" s="76">
        <f>IF('כללי א1'!AJ21=0,0,'כללי א1'!AJ21/'כללי א1'!$C$22)</f>
        <v>0</v>
      </c>
      <c r="AK44" s="78">
        <f>IF('כללי א1'!AK21=0,0,'כללי א1'!AK21/'כללי א1'!$C$22)</f>
        <v>0</v>
      </c>
      <c r="AM44" s="262"/>
      <c r="AN44" s="262"/>
      <c r="AO44" s="262"/>
    </row>
    <row r="45" spans="1:41" hidden="1" x14ac:dyDescent="0.2">
      <c r="A45" s="191">
        <v>3</v>
      </c>
      <c r="B45" s="192" t="s">
        <v>88</v>
      </c>
      <c r="C45" s="75">
        <f>SUM(C43:C44)</f>
        <v>0</v>
      </c>
      <c r="D45" s="79">
        <f t="shared" ref="D45:AK45" si="11">SUM(D43:D44)</f>
        <v>0</v>
      </c>
      <c r="E45" s="79">
        <f t="shared" si="11"/>
        <v>0</v>
      </c>
      <c r="F45" s="79">
        <f t="shared" ref="F45:K45" si="12">SUM(F43:F44)</f>
        <v>0</v>
      </c>
      <c r="G45" s="79">
        <f t="shared" si="12"/>
        <v>0</v>
      </c>
      <c r="H45" s="79">
        <f t="shared" si="12"/>
        <v>0</v>
      </c>
      <c r="I45" s="80">
        <f t="shared" si="12"/>
        <v>0</v>
      </c>
      <c r="J45" s="75">
        <f t="shared" si="12"/>
        <v>0</v>
      </c>
      <c r="K45" s="79">
        <f t="shared" si="12"/>
        <v>0</v>
      </c>
      <c r="L45" s="79">
        <f t="shared" si="11"/>
        <v>0</v>
      </c>
      <c r="M45" s="89">
        <f t="shared" si="11"/>
        <v>0</v>
      </c>
      <c r="N45" s="89">
        <f t="shared" si="11"/>
        <v>0</v>
      </c>
      <c r="O45" s="89">
        <f t="shared" si="11"/>
        <v>0</v>
      </c>
      <c r="P45" s="81">
        <f t="shared" si="11"/>
        <v>0</v>
      </c>
      <c r="Q45" s="75">
        <f>SUM(Q43:Q44)</f>
        <v>0</v>
      </c>
      <c r="R45" s="79">
        <f>SUM(R43:R44)</f>
        <v>0</v>
      </c>
      <c r="S45" s="79">
        <f t="shared" si="11"/>
        <v>0</v>
      </c>
      <c r="T45" s="89">
        <f t="shared" si="11"/>
        <v>0</v>
      </c>
      <c r="U45" s="89">
        <f t="shared" si="11"/>
        <v>0</v>
      </c>
      <c r="V45" s="89">
        <f t="shared" si="11"/>
        <v>0</v>
      </c>
      <c r="W45" s="80">
        <f t="shared" si="11"/>
        <v>0</v>
      </c>
      <c r="X45" s="75">
        <f>SUM(X43:X44)</f>
        <v>0</v>
      </c>
      <c r="Y45" s="79">
        <f>SUM(Y43:Y44)</f>
        <v>0</v>
      </c>
      <c r="Z45" s="79">
        <f t="shared" si="11"/>
        <v>0</v>
      </c>
      <c r="AA45" s="89">
        <f t="shared" si="11"/>
        <v>0</v>
      </c>
      <c r="AB45" s="89">
        <f t="shared" si="11"/>
        <v>0</v>
      </c>
      <c r="AC45" s="89">
        <f t="shared" si="11"/>
        <v>0</v>
      </c>
      <c r="AD45" s="80">
        <f t="shared" si="11"/>
        <v>0</v>
      </c>
      <c r="AE45" s="75">
        <f>SUM(AE43:AE44)</f>
        <v>0</v>
      </c>
      <c r="AF45" s="79">
        <f>SUM(AF43:AF44)</f>
        <v>0</v>
      </c>
      <c r="AG45" s="79">
        <f t="shared" si="11"/>
        <v>0</v>
      </c>
      <c r="AH45" s="89">
        <f t="shared" si="11"/>
        <v>0</v>
      </c>
      <c r="AI45" s="89">
        <f t="shared" si="11"/>
        <v>0</v>
      </c>
      <c r="AJ45" s="89">
        <f t="shared" si="11"/>
        <v>0</v>
      </c>
      <c r="AK45" s="80">
        <f t="shared" si="11"/>
        <v>0</v>
      </c>
      <c r="AM45" s="262"/>
      <c r="AN45" s="262"/>
      <c r="AO45" s="262"/>
    </row>
    <row r="46" spans="1:41" hidden="1" x14ac:dyDescent="0.2">
      <c r="A46" s="194" t="s">
        <v>89</v>
      </c>
      <c r="B46" s="195" t="s">
        <v>90</v>
      </c>
      <c r="C46" s="83"/>
      <c r="D46" s="84"/>
      <c r="E46" s="84"/>
      <c r="F46" s="85"/>
      <c r="G46" s="85"/>
      <c r="H46" s="85"/>
      <c r="I46" s="86"/>
      <c r="J46" s="83"/>
      <c r="K46" s="84"/>
      <c r="L46" s="84"/>
      <c r="M46" s="85"/>
      <c r="N46" s="85"/>
      <c r="O46" s="85"/>
      <c r="P46" s="87"/>
      <c r="Q46" s="83"/>
      <c r="R46" s="84"/>
      <c r="S46" s="84"/>
      <c r="T46" s="85"/>
      <c r="U46" s="85"/>
      <c r="V46" s="85"/>
      <c r="W46" s="86"/>
      <c r="X46" s="83"/>
      <c r="Y46" s="84"/>
      <c r="Z46" s="84"/>
      <c r="AA46" s="85"/>
      <c r="AB46" s="85"/>
      <c r="AC46" s="85"/>
      <c r="AD46" s="86"/>
      <c r="AE46" s="83"/>
      <c r="AF46" s="84"/>
      <c r="AG46" s="84"/>
      <c r="AH46" s="85"/>
      <c r="AI46" s="85"/>
      <c r="AJ46" s="85"/>
      <c r="AK46" s="86"/>
      <c r="AM46" s="262"/>
      <c r="AN46" s="262"/>
      <c r="AO46" s="262"/>
    </row>
    <row r="47" spans="1:41" hidden="1" x14ac:dyDescent="0.2">
      <c r="A47" s="191">
        <v>1</v>
      </c>
      <c r="B47" s="192" t="s">
        <v>87</v>
      </c>
      <c r="C47" s="90">
        <f>SUM(D47:I47)</f>
        <v>0</v>
      </c>
      <c r="D47" s="91">
        <f>IF('כללי א1'!D24=0,0,'כללי א1'!D24/'כללי א1'!$C$28)</f>
        <v>0</v>
      </c>
      <c r="E47" s="91">
        <f>IF('כללי א1'!E24=0,0,'כללי א1'!E24/'כללי א1'!$C$28)</f>
        <v>0</v>
      </c>
      <c r="F47" s="91">
        <f>IF('כללי א1'!F24=0,0,'כללי א1'!F24/'כללי א1'!$C$28)</f>
        <v>0</v>
      </c>
      <c r="G47" s="91">
        <f>IF('כללי א1'!G24=0,0,'כללי א1'!G24/'כללי א1'!$C$28)</f>
        <v>0</v>
      </c>
      <c r="H47" s="91">
        <f>IF('כללי א1'!H24=0,0,'כללי א1'!H24/'כללי א1'!$C$28)</f>
        <v>0</v>
      </c>
      <c r="I47" s="91">
        <f>IF('כללי א1'!I24=0,0,'כללי א1'!I24/'כללי א1'!$C$28)</f>
        <v>0</v>
      </c>
      <c r="J47" s="75">
        <f t="shared" ref="J47:J50" si="13">SUM(K47:P47)</f>
        <v>0</v>
      </c>
      <c r="K47" s="91">
        <f>IF('כללי א1'!K24=0,0,'כללי א1'!K24/'כללי א1'!$C$28)</f>
        <v>0</v>
      </c>
      <c r="L47" s="91">
        <f>IF('כללי א1'!L24=0,0,'כללי א1'!L24/'כללי א1'!$C$28)</f>
        <v>0</v>
      </c>
      <c r="M47" s="91">
        <f>IF('כללי א1'!M24=0,0,'כללי א1'!M24/'כללי א1'!$C$28)</f>
        <v>0</v>
      </c>
      <c r="N47" s="91">
        <f>IF('כללי א1'!N24=0,0,'כללי א1'!N24/'כללי א1'!$C$28)</f>
        <v>0</v>
      </c>
      <c r="O47" s="91">
        <f>IF('כללי א1'!O24=0,0,'כללי א1'!O24/'כללי א1'!$C$28)</f>
        <v>0</v>
      </c>
      <c r="P47" s="91">
        <f>IF('כללי א1'!P24=0,0,'כללי א1'!P24/'כללי א1'!$C$28)</f>
        <v>0</v>
      </c>
      <c r="Q47" s="75">
        <f t="shared" ref="Q47:Q50" si="14">SUM(R47:W47)</f>
        <v>0</v>
      </c>
      <c r="R47" s="91">
        <f>IF('כללי א1'!R24=0,0,'כללי א1'!R24/'כללי א1'!$C$28)</f>
        <v>0</v>
      </c>
      <c r="S47" s="91">
        <f>IF('כללי א1'!S24=0,0,'כללי א1'!S24/'כללי א1'!$C$28)</f>
        <v>0</v>
      </c>
      <c r="T47" s="91">
        <f>IF('כללי א1'!T24=0,0,'כללי א1'!T24/'כללי א1'!$C$28)</f>
        <v>0</v>
      </c>
      <c r="U47" s="91">
        <f>IF('כללי א1'!U24=0,0,'כללי א1'!U24/'כללי א1'!$C$28)</f>
        <v>0</v>
      </c>
      <c r="V47" s="91">
        <f>IF('כללי א1'!V24=0,0,'כללי א1'!V24/'כללי א1'!$C$28)</f>
        <v>0</v>
      </c>
      <c r="W47" s="91">
        <f>IF('כללי א1'!W24=0,0,'כללי א1'!W24/'כללי א1'!$C$28)</f>
        <v>0</v>
      </c>
      <c r="X47" s="75">
        <f t="shared" ref="X47:X50" si="15">SUM(Y47:AD47)</f>
        <v>0</v>
      </c>
      <c r="Y47" s="91">
        <f>IF('כללי א1'!Y24=0,0,'כללי א1'!Y24/'כללי א1'!$C$28)</f>
        <v>0</v>
      </c>
      <c r="Z47" s="91">
        <f>IF('כללי א1'!Z24=0,0,'כללי א1'!Z24/'כללי א1'!$C$28)</f>
        <v>0</v>
      </c>
      <c r="AA47" s="91">
        <f>IF('כללי א1'!AA24=0,0,'כללי א1'!AA24/'כללי א1'!$C$28)</f>
        <v>0</v>
      </c>
      <c r="AB47" s="91">
        <f>IF('כללי א1'!AB24=0,0,'כללי א1'!AB24/'כללי א1'!$C$28)</f>
        <v>0</v>
      </c>
      <c r="AC47" s="91">
        <f>IF('כללי א1'!AC24=0,0,'כללי א1'!AC24/'כללי א1'!$C$28)</f>
        <v>0</v>
      </c>
      <c r="AD47" s="91">
        <f>IF('כללי א1'!AD24=0,0,'כללי א1'!AD24/'כללי א1'!$C$28)</f>
        <v>0</v>
      </c>
      <c r="AE47" s="75">
        <f>SUM(AF47:AK47)</f>
        <v>0</v>
      </c>
      <c r="AF47" s="91">
        <f>IF('כללי א1'!AF24=0,0,'כללי א1'!AF24/'כללי א1'!$C$28)</f>
        <v>0</v>
      </c>
      <c r="AG47" s="91">
        <f>IF('כללי א1'!AG24=0,0,'כללי א1'!AG24/'כללי א1'!$C$28)</f>
        <v>0</v>
      </c>
      <c r="AH47" s="91">
        <f>IF('כללי א1'!AH24=0,0,'כללי א1'!AH24/'כללי א1'!$C$28)</f>
        <v>0</v>
      </c>
      <c r="AI47" s="91">
        <f>IF('כללי א1'!AI24=0,0,'כללי א1'!AI24/'כללי א1'!$C$28)</f>
        <v>0</v>
      </c>
      <c r="AJ47" s="91">
        <f>IF('כללי א1'!AJ24=0,0,'כללי א1'!AJ24/'כללי א1'!$C$28)</f>
        <v>0</v>
      </c>
      <c r="AK47" s="94">
        <f>IF('כללי א1'!AK24=0,0,'כללי א1'!AK24/'כללי א1'!$C$28)</f>
        <v>0</v>
      </c>
      <c r="AM47" s="262"/>
      <c r="AN47" s="262"/>
      <c r="AO47" s="262"/>
    </row>
    <row r="48" spans="1:41" hidden="1" x14ac:dyDescent="0.2">
      <c r="A48" s="191">
        <v>2</v>
      </c>
      <c r="B48" s="192" t="s">
        <v>80</v>
      </c>
      <c r="C48" s="90">
        <f>SUM(D48:I48)</f>
        <v>0</v>
      </c>
      <c r="D48" s="91">
        <f>IF('כללי א1'!D25=0,0,'כללי א1'!D25/'כללי א1'!$C$28)</f>
        <v>0</v>
      </c>
      <c r="E48" s="91">
        <f>IF('כללי א1'!E25=0,0,'כללי א1'!E25/'כללי א1'!$C$28)</f>
        <v>0</v>
      </c>
      <c r="F48" s="91">
        <f>IF('כללי א1'!F25=0,0,'כללי א1'!F25/'כללי א1'!$C$28)</f>
        <v>0</v>
      </c>
      <c r="G48" s="91">
        <f>IF('כללי א1'!G25=0,0,'כללי א1'!G25/'כללי א1'!$C$28)</f>
        <v>0</v>
      </c>
      <c r="H48" s="91">
        <f>IF('כללי א1'!H25=0,0,'כללי א1'!H25/'כללי א1'!$C$28)</f>
        <v>0</v>
      </c>
      <c r="I48" s="91">
        <f>IF('כללי א1'!I25=0,0,'כללי א1'!I25/'כללי א1'!$C$28)</f>
        <v>0</v>
      </c>
      <c r="J48" s="75">
        <f t="shared" si="13"/>
        <v>0</v>
      </c>
      <c r="K48" s="91">
        <f>IF('כללי א1'!K25=0,0,'כללי א1'!K25/'כללי א1'!$C$28)</f>
        <v>0</v>
      </c>
      <c r="L48" s="91">
        <f>IF('כללי א1'!L25=0,0,'כללי א1'!L25/'כללי א1'!$C$28)</f>
        <v>0</v>
      </c>
      <c r="M48" s="91">
        <f>IF('כללי א1'!M25=0,0,'כללי א1'!M25/'כללי א1'!$C$28)</f>
        <v>0</v>
      </c>
      <c r="N48" s="91">
        <f>IF('כללי א1'!N25=0,0,'כללי א1'!N25/'כללי א1'!$C$28)</f>
        <v>0</v>
      </c>
      <c r="O48" s="91">
        <f>IF('כללי א1'!O25=0,0,'כללי א1'!O25/'כללי א1'!$C$28)</f>
        <v>0</v>
      </c>
      <c r="P48" s="91">
        <f>IF('כללי א1'!P25=0,0,'כללי א1'!P25/'כללי א1'!$C$28)</f>
        <v>0</v>
      </c>
      <c r="Q48" s="75">
        <f t="shared" si="14"/>
        <v>0</v>
      </c>
      <c r="R48" s="91">
        <f>IF('כללי א1'!R25=0,0,'כללי א1'!R25/'כללי א1'!$C$28)</f>
        <v>0</v>
      </c>
      <c r="S48" s="91">
        <f>IF('כללי א1'!S25=0,0,'כללי א1'!S25/'כללי א1'!$C$28)</f>
        <v>0</v>
      </c>
      <c r="T48" s="91">
        <f>IF('כללי א1'!T25=0,0,'כללי א1'!T25/'כללי א1'!$C$28)</f>
        <v>0</v>
      </c>
      <c r="U48" s="91">
        <f>IF('כללי א1'!U25=0,0,'כללי א1'!U25/'כללי א1'!$C$28)</f>
        <v>0</v>
      </c>
      <c r="V48" s="91">
        <f>IF('כללי א1'!V25=0,0,'כללי א1'!V25/'כללי א1'!$C$28)</f>
        <v>0</v>
      </c>
      <c r="W48" s="91">
        <f>IF('כללי א1'!W25=0,0,'כללי א1'!W25/'כללי א1'!$C$28)</f>
        <v>0</v>
      </c>
      <c r="X48" s="75">
        <f t="shared" si="15"/>
        <v>0</v>
      </c>
      <c r="Y48" s="91">
        <f>IF('כללי א1'!Y25=0,0,'כללי א1'!Y25/'כללי א1'!$C$28)</f>
        <v>0</v>
      </c>
      <c r="Z48" s="91">
        <f>IF('כללי א1'!Z25=0,0,'כללי א1'!Z25/'כללי א1'!$C$28)</f>
        <v>0</v>
      </c>
      <c r="AA48" s="91">
        <f>IF('כללי א1'!AA25=0,0,'כללי א1'!AA25/'כללי א1'!$C$28)</f>
        <v>0</v>
      </c>
      <c r="AB48" s="91">
        <f>IF('כללי א1'!AB25=0,0,'כללי א1'!AB25/'כללי א1'!$C$28)</f>
        <v>0</v>
      </c>
      <c r="AC48" s="91">
        <f>IF('כללי א1'!AC25=0,0,'כללי א1'!AC25/'כללי א1'!$C$28)</f>
        <v>0</v>
      </c>
      <c r="AD48" s="91">
        <f>IF('כללי א1'!AD25=0,0,'כללי א1'!AD25/'כללי א1'!$C$28)</f>
        <v>0</v>
      </c>
      <c r="AE48" s="75">
        <f>SUM(AF48:AK48)</f>
        <v>0</v>
      </c>
      <c r="AF48" s="91">
        <f>IF('כללי א1'!AF25=0,0,'כללי א1'!AF25/'כללי א1'!$C$28)</f>
        <v>0</v>
      </c>
      <c r="AG48" s="91">
        <f>IF('כללי א1'!AG25=0,0,'כללי א1'!AG25/'כללי א1'!$C$28)</f>
        <v>0</v>
      </c>
      <c r="AH48" s="91">
        <f>IF('כללי א1'!AH25=0,0,'כללי א1'!AH25/'כללי א1'!$C$28)</f>
        <v>0</v>
      </c>
      <c r="AI48" s="91">
        <f>IF('כללי א1'!AI25=0,0,'כללי א1'!AI25/'כללי א1'!$C$28)</f>
        <v>0</v>
      </c>
      <c r="AJ48" s="91">
        <f>IF('כללי א1'!AJ25=0,0,'כללי א1'!AJ25/'כללי א1'!$C$28)</f>
        <v>0</v>
      </c>
      <c r="AK48" s="94">
        <f>IF('כללי א1'!AK25=0,0,'כללי א1'!AK25/'כללי א1'!$C$28)</f>
        <v>0</v>
      </c>
      <c r="AM48" s="262"/>
      <c r="AN48" s="262"/>
      <c r="AO48" s="262"/>
    </row>
    <row r="49" spans="1:41" hidden="1" x14ac:dyDescent="0.2">
      <c r="A49" s="191">
        <v>3</v>
      </c>
      <c r="B49" s="192" t="s">
        <v>91</v>
      </c>
      <c r="C49" s="90">
        <f>SUM(D49:I49)</f>
        <v>0</v>
      </c>
      <c r="D49" s="91">
        <f>IF('כללי א1'!D26=0,0,'כללי א1'!D26/'כללי א1'!$C$28)</f>
        <v>0</v>
      </c>
      <c r="E49" s="91">
        <f>IF('כללי א1'!E26=0,0,'כללי א1'!E26/'כללי א1'!$C$28)</f>
        <v>0</v>
      </c>
      <c r="F49" s="91">
        <f>IF('כללי א1'!F26=0,0,'כללי א1'!F26/'כללי א1'!$C$28)</f>
        <v>0</v>
      </c>
      <c r="G49" s="91">
        <f>IF('כללי א1'!G26=0,0,'כללי א1'!G26/'כללי א1'!$C$28)</f>
        <v>0</v>
      </c>
      <c r="H49" s="91">
        <f>IF('כללי א1'!H26=0,0,'כללי א1'!H26/'כללי א1'!$C$28)</f>
        <v>0</v>
      </c>
      <c r="I49" s="91">
        <f>IF('כללי א1'!I26=0,0,'כללי א1'!I26/'כללי א1'!$C$28)</f>
        <v>0</v>
      </c>
      <c r="J49" s="75">
        <f t="shared" si="13"/>
        <v>0</v>
      </c>
      <c r="K49" s="91">
        <f>IF('כללי א1'!K26=0,0,'כללי א1'!K26/'כללי א1'!$C$28)</f>
        <v>0</v>
      </c>
      <c r="L49" s="91">
        <f>IF('כללי א1'!L26=0,0,'כללי א1'!L26/'כללי א1'!$C$28)</f>
        <v>0</v>
      </c>
      <c r="M49" s="91">
        <f>IF('כללי א1'!M26=0,0,'כללי א1'!M26/'כללי א1'!$C$28)</f>
        <v>0</v>
      </c>
      <c r="N49" s="91">
        <f>IF('כללי א1'!N26=0,0,'כללי א1'!N26/'כללי א1'!$C$28)</f>
        <v>0</v>
      </c>
      <c r="O49" s="91">
        <f>IF('כללי א1'!O26=0,0,'כללי א1'!O26/'כללי א1'!$C$28)</f>
        <v>0</v>
      </c>
      <c r="P49" s="91">
        <f>IF('כללי א1'!P26=0,0,'כללי א1'!P26/'כללי א1'!$C$28)</f>
        <v>0</v>
      </c>
      <c r="Q49" s="75">
        <f t="shared" si="14"/>
        <v>0</v>
      </c>
      <c r="R49" s="91">
        <f>IF('כללי א1'!R26=0,0,'כללי א1'!R26/'כללי א1'!$C$28)</f>
        <v>0</v>
      </c>
      <c r="S49" s="91">
        <f>IF('כללי א1'!S26=0,0,'כללי א1'!S26/'כללי א1'!$C$28)</f>
        <v>0</v>
      </c>
      <c r="T49" s="91">
        <f>IF('כללי א1'!T26=0,0,'כללי א1'!T26/'כללי א1'!$C$28)</f>
        <v>0</v>
      </c>
      <c r="U49" s="91">
        <f>IF('כללי א1'!U26=0,0,'כללי א1'!U26/'כללי א1'!$C$28)</f>
        <v>0</v>
      </c>
      <c r="V49" s="91">
        <f>IF('כללי א1'!V26=0,0,'כללי א1'!V26/'כללי א1'!$C$28)</f>
        <v>0</v>
      </c>
      <c r="W49" s="91">
        <f>IF('כללי א1'!W26=0,0,'כללי א1'!W26/'כללי א1'!$C$28)</f>
        <v>0</v>
      </c>
      <c r="X49" s="75">
        <f t="shared" si="15"/>
        <v>0</v>
      </c>
      <c r="Y49" s="91">
        <f>IF('כללי א1'!Y26=0,0,'כללי א1'!Y26/'כללי א1'!$C$28)</f>
        <v>0</v>
      </c>
      <c r="Z49" s="91">
        <f>IF('כללי א1'!Z26=0,0,'כללי א1'!Z26/'כללי א1'!$C$28)</f>
        <v>0</v>
      </c>
      <c r="AA49" s="91">
        <f>IF('כללי א1'!AA26=0,0,'כללי א1'!AA26/'כללי א1'!$C$28)</f>
        <v>0</v>
      </c>
      <c r="AB49" s="91">
        <f>IF('כללי א1'!AB26=0,0,'כללי א1'!AB26/'כללי א1'!$C$28)</f>
        <v>0</v>
      </c>
      <c r="AC49" s="91">
        <f>IF('כללי א1'!AC26=0,0,'כללי א1'!AC26/'כללי א1'!$C$28)</f>
        <v>0</v>
      </c>
      <c r="AD49" s="91">
        <f>IF('כללי א1'!AD26=0,0,'כללי א1'!AD26/'כללי א1'!$C$28)</f>
        <v>0</v>
      </c>
      <c r="AE49" s="75">
        <f>SUM(AF49:AK49)</f>
        <v>0</v>
      </c>
      <c r="AF49" s="91">
        <f>IF('כללי א1'!AF26=0,0,'כללי א1'!AF26/'כללי א1'!$C$28)</f>
        <v>0</v>
      </c>
      <c r="AG49" s="91">
        <f>IF('כללי א1'!AG26=0,0,'כללי א1'!AG26/'כללי א1'!$C$28)</f>
        <v>0</v>
      </c>
      <c r="AH49" s="91">
        <f>IF('כללי א1'!AH26=0,0,'כללי א1'!AH26/'כללי א1'!$C$28)</f>
        <v>0</v>
      </c>
      <c r="AI49" s="91">
        <f>IF('כללי א1'!AI26=0,0,'כללי א1'!AI26/'כללי א1'!$C$28)</f>
        <v>0</v>
      </c>
      <c r="AJ49" s="91">
        <f>IF('כללי א1'!AJ26=0,0,'כללי א1'!AJ26/'כללי א1'!$C$28)</f>
        <v>0</v>
      </c>
      <c r="AK49" s="94">
        <f>IF('כללי א1'!AK26=0,0,'כללי א1'!AK26/'כללי א1'!$C$28)</f>
        <v>0</v>
      </c>
      <c r="AM49" s="262"/>
      <c r="AN49" s="262"/>
      <c r="AO49" s="262"/>
    </row>
    <row r="50" spans="1:41" hidden="1" x14ac:dyDescent="0.2">
      <c r="A50" s="191">
        <v>4</v>
      </c>
      <c r="B50" s="192" t="s">
        <v>92</v>
      </c>
      <c r="C50" s="90">
        <f>SUM(D50:I50)</f>
        <v>0</v>
      </c>
      <c r="D50" s="91">
        <f>IF('כללי א1'!D27=0,0,'כללי א1'!D27/'כללי א1'!$C$28)</f>
        <v>0</v>
      </c>
      <c r="E50" s="91">
        <f>IF('כללי א1'!E27=0,0,'כללי א1'!E27/'כללי א1'!$C$28)</f>
        <v>0</v>
      </c>
      <c r="F50" s="91">
        <f>IF('כללי א1'!F27=0,0,'כללי א1'!F27/'כללי א1'!$C$28)</f>
        <v>0</v>
      </c>
      <c r="G50" s="91">
        <f>IF('כללי א1'!G27=0,0,'כללי א1'!G27/'כללי א1'!$C$28)</f>
        <v>0</v>
      </c>
      <c r="H50" s="91">
        <f>IF('כללי א1'!H27=0,0,'כללי א1'!H27/'כללי א1'!$C$28)</f>
        <v>0</v>
      </c>
      <c r="I50" s="91">
        <f>IF('כללי א1'!I27=0,0,'כללי א1'!I27/'כללי א1'!$C$28)</f>
        <v>0</v>
      </c>
      <c r="J50" s="75">
        <f t="shared" si="13"/>
        <v>0</v>
      </c>
      <c r="K50" s="91">
        <f>IF('כללי א1'!K27=0,0,'כללי א1'!K27/'כללי א1'!$C$28)</f>
        <v>0</v>
      </c>
      <c r="L50" s="91">
        <f>IF('כללי א1'!L27=0,0,'כללי א1'!L27/'כללי א1'!$C$28)</f>
        <v>0</v>
      </c>
      <c r="M50" s="91">
        <f>IF('כללי א1'!M27=0,0,'כללי א1'!M27/'כללי א1'!$C$28)</f>
        <v>0</v>
      </c>
      <c r="N50" s="91">
        <f>IF('כללי א1'!N27=0,0,'כללי א1'!N27/'כללי א1'!$C$28)</f>
        <v>0</v>
      </c>
      <c r="O50" s="91">
        <f>IF('כללי א1'!O27=0,0,'כללי א1'!O27/'כללי א1'!$C$28)</f>
        <v>0</v>
      </c>
      <c r="P50" s="91">
        <f>IF('כללי א1'!P27=0,0,'כללי א1'!P27/'כללי א1'!$C$28)</f>
        <v>0</v>
      </c>
      <c r="Q50" s="75">
        <f t="shared" si="14"/>
        <v>0</v>
      </c>
      <c r="R50" s="91">
        <f>IF('כללי א1'!R27=0,0,'כללי א1'!R27/'כללי א1'!$C$28)</f>
        <v>0</v>
      </c>
      <c r="S50" s="91">
        <f>IF('כללי א1'!S27=0,0,'כללי א1'!S27/'כללי א1'!$C$28)</f>
        <v>0</v>
      </c>
      <c r="T50" s="91">
        <f>IF('כללי א1'!T27=0,0,'כללי א1'!T27/'כללי א1'!$C$28)</f>
        <v>0</v>
      </c>
      <c r="U50" s="91">
        <f>IF('כללי א1'!U27=0,0,'כללי א1'!U27/'כללי א1'!$C$28)</f>
        <v>0</v>
      </c>
      <c r="V50" s="91">
        <f>IF('כללי א1'!V27=0,0,'כללי א1'!V27/'כללי א1'!$C$28)</f>
        <v>0</v>
      </c>
      <c r="W50" s="91">
        <f>IF('כללי א1'!W27=0,0,'כללי א1'!W27/'כללי א1'!$C$28)</f>
        <v>0</v>
      </c>
      <c r="X50" s="75">
        <f t="shared" si="15"/>
        <v>0</v>
      </c>
      <c r="Y50" s="91">
        <f>IF('כללי א1'!Y27=0,0,'כללי א1'!Y27/'כללי א1'!$C$28)</f>
        <v>0</v>
      </c>
      <c r="Z50" s="91">
        <f>IF('כללי א1'!Z27=0,0,'כללי א1'!Z27/'כללי א1'!$C$28)</f>
        <v>0</v>
      </c>
      <c r="AA50" s="91">
        <f>IF('כללי א1'!AA27=0,0,'כללי א1'!AA27/'כללי א1'!$C$28)</f>
        <v>0</v>
      </c>
      <c r="AB50" s="91">
        <f>IF('כללי א1'!AB27=0,0,'כללי א1'!AB27/'כללי א1'!$C$28)</f>
        <v>0</v>
      </c>
      <c r="AC50" s="91">
        <f>IF('כללי א1'!AC27=0,0,'כללי א1'!AC27/'כללי א1'!$C$28)</f>
        <v>0</v>
      </c>
      <c r="AD50" s="91">
        <f>IF('כללי א1'!AD27=0,0,'כללי א1'!AD27/'כללי א1'!$C$28)</f>
        <v>0</v>
      </c>
      <c r="AE50" s="75">
        <f>SUM(AF50:AK50)</f>
        <v>0</v>
      </c>
      <c r="AF50" s="91">
        <f>IF('כללי א1'!AF27=0,0,'כללי א1'!AF27/'כללי א1'!$C$28)</f>
        <v>0</v>
      </c>
      <c r="AG50" s="91">
        <f>IF('כללי א1'!AG27=0,0,'כללי א1'!AG27/'כללי א1'!$C$28)</f>
        <v>0</v>
      </c>
      <c r="AH50" s="91">
        <f>IF('כללי א1'!AH27=0,0,'כללי א1'!AH27/'כללי א1'!$C$28)</f>
        <v>0</v>
      </c>
      <c r="AI50" s="91">
        <f>IF('כללי א1'!AI27=0,0,'כללי א1'!AI27/'כללי א1'!$C$28)</f>
        <v>0</v>
      </c>
      <c r="AJ50" s="91">
        <f>IF('כללי א1'!AJ27=0,0,'כללי א1'!AJ27/'כללי א1'!$C$28)</f>
        <v>0</v>
      </c>
      <c r="AK50" s="94">
        <f>IF('כללי א1'!AK27=0,0,'כללי א1'!AK27/'כללי א1'!$C$28)</f>
        <v>0</v>
      </c>
      <c r="AM50" s="262"/>
      <c r="AN50" s="262"/>
      <c r="AO50" s="262"/>
    </row>
    <row r="51" spans="1:41" hidden="1" x14ac:dyDescent="0.2">
      <c r="A51" s="196">
        <v>5</v>
      </c>
      <c r="B51" s="197" t="s">
        <v>93</v>
      </c>
      <c r="C51" s="97">
        <f>SUM(C47:C50)</f>
        <v>0</v>
      </c>
      <c r="D51" s="98">
        <f t="shared" ref="D51:AK51" si="16">SUM(D47:D50)</f>
        <v>0</v>
      </c>
      <c r="E51" s="98">
        <f t="shared" si="16"/>
        <v>0</v>
      </c>
      <c r="F51" s="98">
        <f>SUM(F47:F50)</f>
        <v>0</v>
      </c>
      <c r="G51" s="98">
        <f>SUM(G47:G50)</f>
        <v>0</v>
      </c>
      <c r="H51" s="98">
        <f>SUM(H47:H50)</f>
        <v>0</v>
      </c>
      <c r="I51" s="99">
        <f>SUM(I47:I50)</f>
        <v>0</v>
      </c>
      <c r="J51" s="97">
        <f t="shared" si="16"/>
        <v>0</v>
      </c>
      <c r="K51" s="98">
        <f t="shared" si="16"/>
        <v>0</v>
      </c>
      <c r="L51" s="98">
        <f t="shared" si="16"/>
        <v>0</v>
      </c>
      <c r="M51" s="100">
        <f t="shared" si="16"/>
        <v>0</v>
      </c>
      <c r="N51" s="100">
        <f t="shared" si="16"/>
        <v>0</v>
      </c>
      <c r="O51" s="100">
        <f t="shared" si="16"/>
        <v>0</v>
      </c>
      <c r="P51" s="101">
        <f t="shared" si="16"/>
        <v>0</v>
      </c>
      <c r="Q51" s="97">
        <f t="shared" si="16"/>
        <v>0</v>
      </c>
      <c r="R51" s="98">
        <f t="shared" si="16"/>
        <v>0</v>
      </c>
      <c r="S51" s="98">
        <f t="shared" si="16"/>
        <v>0</v>
      </c>
      <c r="T51" s="100">
        <f t="shared" si="16"/>
        <v>0</v>
      </c>
      <c r="U51" s="100">
        <f t="shared" si="16"/>
        <v>0</v>
      </c>
      <c r="V51" s="100">
        <f t="shared" si="16"/>
        <v>0</v>
      </c>
      <c r="W51" s="99">
        <f t="shared" si="16"/>
        <v>0</v>
      </c>
      <c r="X51" s="97">
        <f t="shared" si="16"/>
        <v>0</v>
      </c>
      <c r="Y51" s="98">
        <f t="shared" si="16"/>
        <v>0</v>
      </c>
      <c r="Z51" s="98">
        <f t="shared" si="16"/>
        <v>0</v>
      </c>
      <c r="AA51" s="100">
        <f t="shared" si="16"/>
        <v>0</v>
      </c>
      <c r="AB51" s="100">
        <f t="shared" si="16"/>
        <v>0</v>
      </c>
      <c r="AC51" s="100">
        <f t="shared" si="16"/>
        <v>0</v>
      </c>
      <c r="AD51" s="99">
        <f t="shared" si="16"/>
        <v>0</v>
      </c>
      <c r="AE51" s="97">
        <f t="shared" si="16"/>
        <v>0</v>
      </c>
      <c r="AF51" s="98">
        <f t="shared" si="16"/>
        <v>0</v>
      </c>
      <c r="AG51" s="98">
        <f t="shared" si="16"/>
        <v>0</v>
      </c>
      <c r="AH51" s="100">
        <f t="shared" si="16"/>
        <v>0</v>
      </c>
      <c r="AI51" s="100">
        <f t="shared" si="16"/>
        <v>0</v>
      </c>
      <c r="AJ51" s="100">
        <f t="shared" si="16"/>
        <v>0</v>
      </c>
      <c r="AK51" s="99">
        <f t="shared" si="16"/>
        <v>0</v>
      </c>
      <c r="AM51" s="262"/>
      <c r="AN51" s="262"/>
      <c r="AO51" s="262"/>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headerFooter alignWithMargins="0"/>
  <colBreaks count="1" manualBreakCount="1">
    <brk id="23"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Q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9" width="8.140625" style="1" customWidth="1"/>
    <col min="10" max="11" width="8.85546875" style="1" customWidth="1"/>
    <col min="12" max="14" width="7.7109375" style="1" customWidth="1"/>
    <col min="15" max="15" width="7" style="1" customWidth="1"/>
    <col min="16" max="21" width="7.7109375" style="1" customWidth="1"/>
    <col min="22" max="22" width="7.42578125" style="1" customWidth="1"/>
    <col min="23" max="28" width="7.7109375" style="1" customWidth="1"/>
    <col min="29" max="29" width="7.42578125" style="1" customWidth="1"/>
    <col min="30" max="32" width="7.7109375" style="1" customWidth="1"/>
    <col min="33" max="34" width="6.85546875" style="1" customWidth="1"/>
    <col min="35" max="35" width="7.42578125" style="1" customWidth="1"/>
    <col min="36" max="36" width="7.140625" style="1" customWidth="1"/>
    <col min="37" max="38" width="7.5703125" style="1" customWidth="1"/>
    <col min="39" max="39" width="6.7109375" style="1" customWidth="1"/>
    <col min="40" max="40" width="10.140625" style="1" customWidth="1"/>
    <col min="41" max="41" width="7.140625" style="1" customWidth="1"/>
    <col min="42" max="42" width="5.7109375" style="1" customWidth="1"/>
    <col min="43" max="43" width="10" style="1" customWidth="1"/>
    <col min="44" max="44" width="9.140625" style="1" customWidth="1"/>
    <col min="45" max="45" width="26.5703125" style="1" customWidth="1"/>
    <col min="46" max="46" width="6.28515625" style="1" customWidth="1"/>
    <col min="47" max="47" width="9.140625" style="1" customWidth="1"/>
    <col min="48" max="16384" width="9.140625" style="1"/>
  </cols>
  <sheetData>
    <row r="1" spans="1:43" ht="18.75" x14ac:dyDescent="0.3">
      <c r="B1" s="150" t="str">
        <f>הוראות!B27</f>
        <v>נספח ב1 מדדי תביעות בביטוח כללי</v>
      </c>
    </row>
    <row r="2" spans="1:43" ht="12.75" customHeight="1" x14ac:dyDescent="0.3">
      <c r="A2" s="253"/>
      <c r="B2" s="174" t="str">
        <f>הוראות!B13</f>
        <v>יהב - קרן השתלמות וחסכון לאחים ואחיות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row>
    <row r="3" spans="1:43" ht="16.5" customHeight="1" x14ac:dyDescent="0.3">
      <c r="A3" s="150"/>
      <c r="B3" s="173" t="str">
        <f>CONCATENATE(הוראות!Z13,הוראות!F13)</f>
        <v>הנתונים ביחידות בודדות לשנת 2022</v>
      </c>
    </row>
    <row r="4" spans="1:43" x14ac:dyDescent="0.2">
      <c r="B4" s="172" t="s">
        <v>0</v>
      </c>
    </row>
    <row r="6" spans="1:43" x14ac:dyDescent="0.2">
      <c r="B6" s="382" t="s">
        <v>94</v>
      </c>
      <c r="C6" s="405"/>
      <c r="D6" s="406"/>
      <c r="E6" s="385" t="s">
        <v>1</v>
      </c>
      <c r="F6" s="386"/>
      <c r="G6" s="386"/>
      <c r="H6" s="386"/>
      <c r="I6" s="386"/>
      <c r="J6" s="386"/>
      <c r="K6" s="387"/>
      <c r="L6" s="391" t="s">
        <v>2</v>
      </c>
      <c r="M6" s="392"/>
      <c r="N6" s="393"/>
      <c r="O6" s="393"/>
      <c r="P6" s="393"/>
      <c r="Q6" s="393"/>
      <c r="R6" s="393"/>
      <c r="S6" s="393"/>
      <c r="T6" s="393"/>
      <c r="U6" s="393"/>
      <c r="V6" s="393"/>
      <c r="W6" s="393"/>
      <c r="X6" s="393"/>
      <c r="Y6" s="394"/>
      <c r="Z6" s="395" t="s">
        <v>95</v>
      </c>
      <c r="AA6" s="396"/>
      <c r="AB6" s="396"/>
      <c r="AC6" s="396"/>
      <c r="AD6" s="396"/>
      <c r="AE6" s="396"/>
      <c r="AF6" s="396"/>
      <c r="AG6" s="396"/>
      <c r="AH6" s="396"/>
      <c r="AI6" s="396"/>
      <c r="AJ6" s="396"/>
      <c r="AK6" s="396"/>
      <c r="AL6" s="396"/>
      <c r="AM6" s="397"/>
    </row>
    <row r="7" spans="1:43" ht="12.75" customHeight="1" x14ac:dyDescent="0.2">
      <c r="A7" s="39"/>
      <c r="B7" s="383"/>
      <c r="C7" s="407"/>
      <c r="D7" s="408"/>
      <c r="E7" s="388"/>
      <c r="F7" s="389"/>
      <c r="G7" s="389"/>
      <c r="H7" s="389"/>
      <c r="I7" s="389"/>
      <c r="J7" s="389"/>
      <c r="K7" s="390"/>
      <c r="L7" s="398" t="s">
        <v>96</v>
      </c>
      <c r="M7" s="399"/>
      <c r="N7" s="400"/>
      <c r="O7" s="400"/>
      <c r="P7" s="400"/>
      <c r="Q7" s="400"/>
      <c r="R7" s="400"/>
      <c r="S7" s="400" t="s">
        <v>97</v>
      </c>
      <c r="T7" s="400"/>
      <c r="U7" s="400"/>
      <c r="V7" s="400"/>
      <c r="W7" s="400"/>
      <c r="X7" s="400"/>
      <c r="Y7" s="401"/>
      <c r="Z7" s="398" t="s">
        <v>7</v>
      </c>
      <c r="AA7" s="399"/>
      <c r="AB7" s="400"/>
      <c r="AC7" s="400"/>
      <c r="AD7" s="400"/>
      <c r="AE7" s="400"/>
      <c r="AF7" s="400"/>
      <c r="AG7" s="400" t="s">
        <v>8</v>
      </c>
      <c r="AH7" s="400"/>
      <c r="AI7" s="400"/>
      <c r="AJ7" s="400"/>
      <c r="AK7" s="400"/>
      <c r="AL7" s="400"/>
      <c r="AM7" s="401"/>
      <c r="AN7" s="264"/>
      <c r="AO7" s="264"/>
      <c r="AP7" s="264"/>
      <c r="AQ7" s="264"/>
    </row>
    <row r="8" spans="1:43" ht="25.5" customHeight="1" x14ac:dyDescent="0.2">
      <c r="A8" s="39"/>
      <c r="B8" s="383"/>
      <c r="C8" s="407"/>
      <c r="D8" s="408"/>
      <c r="E8" s="176" t="s">
        <v>98</v>
      </c>
      <c r="F8" s="45" t="s">
        <v>12</v>
      </c>
      <c r="G8" s="45" t="s">
        <v>13</v>
      </c>
      <c r="H8" s="45" t="s">
        <v>14</v>
      </c>
      <c r="I8" s="45" t="s">
        <v>15</v>
      </c>
      <c r="J8" s="45" t="s">
        <v>16</v>
      </c>
      <c r="K8" s="177" t="s">
        <v>17</v>
      </c>
      <c r="L8" s="178" t="s">
        <v>98</v>
      </c>
      <c r="M8" s="45" t="s">
        <v>18</v>
      </c>
      <c r="N8" s="45" t="s">
        <v>19</v>
      </c>
      <c r="O8" s="45" t="s">
        <v>20</v>
      </c>
      <c r="P8" s="45" t="s">
        <v>21</v>
      </c>
      <c r="Q8" s="45" t="s">
        <v>22</v>
      </c>
      <c r="R8" s="151" t="s">
        <v>23</v>
      </c>
      <c r="S8" s="179" t="s">
        <v>98</v>
      </c>
      <c r="T8" s="45" t="s">
        <v>18</v>
      </c>
      <c r="U8" s="45" t="s">
        <v>19</v>
      </c>
      <c r="V8" s="45" t="s">
        <v>20</v>
      </c>
      <c r="W8" s="45" t="s">
        <v>21</v>
      </c>
      <c r="X8" s="45" t="s">
        <v>22</v>
      </c>
      <c r="Y8" s="151" t="s">
        <v>23</v>
      </c>
      <c r="Z8" s="178" t="s">
        <v>98</v>
      </c>
      <c r="AA8" s="45" t="s">
        <v>18</v>
      </c>
      <c r="AB8" s="45" t="s">
        <v>19</v>
      </c>
      <c r="AC8" s="45" t="s">
        <v>20</v>
      </c>
      <c r="AD8" s="45" t="s">
        <v>21</v>
      </c>
      <c r="AE8" s="45" t="s">
        <v>22</v>
      </c>
      <c r="AF8" s="151" t="s">
        <v>23</v>
      </c>
      <c r="AG8" s="179" t="s">
        <v>98</v>
      </c>
      <c r="AH8" s="45" t="s">
        <v>18</v>
      </c>
      <c r="AI8" s="45" t="s">
        <v>19</v>
      </c>
      <c r="AJ8" s="45" t="s">
        <v>20</v>
      </c>
      <c r="AK8" s="45" t="s">
        <v>21</v>
      </c>
      <c r="AL8" s="45" t="s">
        <v>22</v>
      </c>
      <c r="AM8" s="180" t="s">
        <v>23</v>
      </c>
      <c r="AN8" s="264"/>
      <c r="AO8" s="264"/>
      <c r="AP8" s="264"/>
      <c r="AQ8" s="264"/>
    </row>
    <row r="9" spans="1:43" x14ac:dyDescent="0.2">
      <c r="A9" s="181"/>
      <c r="B9" s="384"/>
      <c r="C9" s="409"/>
      <c r="D9" s="410"/>
      <c r="E9" s="182" t="s">
        <v>24</v>
      </c>
      <c r="F9" s="183" t="s">
        <v>25</v>
      </c>
      <c r="G9" s="183" t="s">
        <v>26</v>
      </c>
      <c r="H9" s="184" t="s">
        <v>27</v>
      </c>
      <c r="I9" s="184" t="s">
        <v>28</v>
      </c>
      <c r="J9" s="184" t="s">
        <v>29</v>
      </c>
      <c r="K9" s="185" t="s">
        <v>30</v>
      </c>
      <c r="L9" s="182" t="s">
        <v>31</v>
      </c>
      <c r="M9" s="184" t="s">
        <v>32</v>
      </c>
      <c r="N9" s="183" t="s">
        <v>33</v>
      </c>
      <c r="O9" s="184" t="s">
        <v>34</v>
      </c>
      <c r="P9" s="184" t="s">
        <v>35</v>
      </c>
      <c r="Q9" s="184" t="s">
        <v>36</v>
      </c>
      <c r="R9" s="186" t="s">
        <v>37</v>
      </c>
      <c r="S9" s="187" t="s">
        <v>38</v>
      </c>
      <c r="T9" s="184" t="s">
        <v>39</v>
      </c>
      <c r="U9" s="183" t="s">
        <v>40</v>
      </c>
      <c r="V9" s="184" t="s">
        <v>41</v>
      </c>
      <c r="W9" s="184" t="s">
        <v>42</v>
      </c>
      <c r="X9" s="184" t="s">
        <v>43</v>
      </c>
      <c r="Y9" s="185" t="s">
        <v>44</v>
      </c>
      <c r="Z9" s="182" t="s">
        <v>45</v>
      </c>
      <c r="AA9" s="184" t="s">
        <v>46</v>
      </c>
      <c r="AB9" s="183" t="s">
        <v>47</v>
      </c>
      <c r="AC9" s="184" t="s">
        <v>48</v>
      </c>
      <c r="AD9" s="184" t="s">
        <v>49</v>
      </c>
      <c r="AE9" s="184" t="s">
        <v>50</v>
      </c>
      <c r="AF9" s="185" t="s">
        <v>51</v>
      </c>
      <c r="AG9" s="182" t="s">
        <v>52</v>
      </c>
      <c r="AH9" s="184" t="s">
        <v>53</v>
      </c>
      <c r="AI9" s="183" t="s">
        <v>54</v>
      </c>
      <c r="AJ9" s="53" t="s">
        <v>55</v>
      </c>
      <c r="AK9" s="53" t="s">
        <v>56</v>
      </c>
      <c r="AL9" s="53" t="s">
        <v>57</v>
      </c>
      <c r="AM9" s="188" t="s">
        <v>58</v>
      </c>
      <c r="AN9" s="264"/>
      <c r="AO9" s="264"/>
      <c r="AP9" s="264"/>
      <c r="AQ9" s="264"/>
    </row>
    <row r="10" spans="1:43" x14ac:dyDescent="0.2">
      <c r="A10" s="189" t="s">
        <v>73</v>
      </c>
      <c r="B10" s="190" t="s">
        <v>74</v>
      </c>
      <c r="C10" s="266"/>
      <c r="D10" s="267"/>
      <c r="E10" s="68"/>
      <c r="F10" s="226"/>
      <c r="G10" s="69"/>
      <c r="H10" s="70"/>
      <c r="I10" s="70"/>
      <c r="J10" s="70"/>
      <c r="K10" s="71"/>
      <c r="L10" s="68"/>
      <c r="M10" s="70"/>
      <c r="N10" s="69"/>
      <c r="O10" s="70"/>
      <c r="P10" s="70"/>
      <c r="Q10" s="70"/>
      <c r="R10" s="72"/>
      <c r="S10" s="73"/>
      <c r="T10" s="70"/>
      <c r="U10" s="69"/>
      <c r="V10" s="70"/>
      <c r="W10" s="70"/>
      <c r="X10" s="70"/>
      <c r="Y10" s="71"/>
      <c r="Z10" s="68"/>
      <c r="AA10" s="70"/>
      <c r="AB10" s="69"/>
      <c r="AC10" s="70"/>
      <c r="AD10" s="70"/>
      <c r="AE10" s="70"/>
      <c r="AF10" s="71"/>
      <c r="AG10" s="73"/>
      <c r="AH10" s="70"/>
      <c r="AI10" s="69"/>
      <c r="AJ10" s="70"/>
      <c r="AK10" s="70"/>
      <c r="AL10" s="70"/>
      <c r="AM10" s="71"/>
      <c r="AN10" s="262"/>
      <c r="AO10" s="262"/>
      <c r="AP10" s="262"/>
      <c r="AQ10" s="262"/>
    </row>
    <row r="11" spans="1:43" x14ac:dyDescent="0.2">
      <c r="A11" s="191">
        <v>3</v>
      </c>
      <c r="B11" s="402" t="s">
        <v>99</v>
      </c>
      <c r="C11" s="403"/>
      <c r="D11" s="404"/>
      <c r="E11" s="219">
        <f>SUM(F11:K11)</f>
        <v>0</v>
      </c>
      <c r="F11" s="220">
        <f>IF('כללי א1'!D12=0,0,'כללי א1'!D12/'כללי א1'!$C$17)</f>
        <v>0</v>
      </c>
      <c r="G11" s="220">
        <f>IF('כללי א1'!E12=0,0,'כללי א1'!E12/'כללי א1'!$C$17)</f>
        <v>0</v>
      </c>
      <c r="H11" s="220">
        <f>IF('כללי א1'!F12=0,0,'כללי א1'!F12/'כללי א1'!$C$17)</f>
        <v>0</v>
      </c>
      <c r="I11" s="220">
        <f>IF('כללי א1'!G12=0,0,'כללי א1'!G12/'כללי א1'!$C$17)</f>
        <v>0</v>
      </c>
      <c r="J11" s="220">
        <f>IF('כללי א1'!H12=0,0,'כללי א1'!H12/'כללי א1'!$C$17)</f>
        <v>0</v>
      </c>
      <c r="K11" s="221">
        <f>IF('כללי א1'!I12=0,0,'כללי א1'!I12/'כללי א1'!$C$17)</f>
        <v>0</v>
      </c>
      <c r="L11" s="219">
        <f>SUM(M11:R11)</f>
        <v>0</v>
      </c>
      <c r="M11" s="220">
        <f>IF('כללי א1'!K12=0,0,'כללי א1'!K12/'כללי א1'!$J$17)</f>
        <v>0</v>
      </c>
      <c r="N11" s="220">
        <f>IF('כללי א1'!L12=0,0,'כללי א1'!L12/'כללי א1'!$J$17)</f>
        <v>0</v>
      </c>
      <c r="O11" s="220">
        <f>IF('כללי א1'!M12=0,0,'כללי א1'!M12/'כללי א1'!$J$17)</f>
        <v>0</v>
      </c>
      <c r="P11" s="220">
        <f>IF('כללי א1'!N12=0,0,'כללי א1'!N12/'כללי א1'!$J$17)</f>
        <v>0</v>
      </c>
      <c r="Q11" s="220">
        <f>IF('כללי א1'!O12=0,0,'כללי א1'!O12/'כללי א1'!$J$17)</f>
        <v>0</v>
      </c>
      <c r="R11" s="221">
        <f>IF('כללי א1'!P12=0,0,'כללי א1'!P12/'כללי א1'!$J$17)</f>
        <v>0</v>
      </c>
      <c r="S11" s="219">
        <f>SUM(T11:Y11)</f>
        <v>0</v>
      </c>
      <c r="T11" s="220">
        <f>IF('כללי א1'!R12=0,0,'כללי א1'!R12/'כללי א1'!$Q$17)</f>
        <v>0</v>
      </c>
      <c r="U11" s="220">
        <f>IF('כללי א1'!S12=0,0,'כללי א1'!S12/'כללי א1'!$Q$17)</f>
        <v>0</v>
      </c>
      <c r="V11" s="220">
        <f>IF('כללי א1'!T12=0,0,'כללי א1'!T12/'כללי א1'!$Q$17)</f>
        <v>0</v>
      </c>
      <c r="W11" s="220">
        <f>IF('כללי א1'!U12=0,0,'כללי א1'!U12/'כללי א1'!$Q$17)</f>
        <v>0</v>
      </c>
      <c r="X11" s="220">
        <f>IF('כללי א1'!V12=0,0,'כללי א1'!V12/'כללי א1'!$Q$17)</f>
        <v>0</v>
      </c>
      <c r="Y11" s="221">
        <f>IF('כללי א1'!W12=0,0,'כללי א1'!W12/'כללי א1'!$Q$17)</f>
        <v>0</v>
      </c>
      <c r="Z11" s="219">
        <f>SUM(AA11:AF11)</f>
        <v>0</v>
      </c>
      <c r="AA11" s="220">
        <f>IF('כללי א1'!Y12=0,0,'כללי א1'!Y12/'כללי א1'!$X$17)</f>
        <v>0</v>
      </c>
      <c r="AB11" s="220">
        <f>IF('כללי א1'!Z12=0,0,'כללי א1'!Z12/'כללי א1'!$X$17)</f>
        <v>0</v>
      </c>
      <c r="AC11" s="220">
        <f>IF('כללי א1'!AA12=0,0,'כללי א1'!AA12/'כללי א1'!$X$17)</f>
        <v>0</v>
      </c>
      <c r="AD11" s="220">
        <f>IF('כללי א1'!AB12=0,0,'כללי א1'!AB12/'כללי א1'!$X$17)</f>
        <v>0</v>
      </c>
      <c r="AE11" s="220">
        <f>IF('כללי א1'!AC12=0,0,'כללי א1'!AC12/'כללי א1'!$X$17)</f>
        <v>0</v>
      </c>
      <c r="AF11" s="221">
        <f>IF('כללי א1'!AD12=0,0,'כללי א1'!AD12/'כללי א1'!$X$17)</f>
        <v>0</v>
      </c>
      <c r="AG11" s="219">
        <f>SUM(AH11:AM11)</f>
        <v>0</v>
      </c>
      <c r="AH11" s="220">
        <f>IF('כללי א1'!AF12=0,0,'כללי א1'!AF12/'כללי א1'!$AE$17)</f>
        <v>0</v>
      </c>
      <c r="AI11" s="220">
        <f>IF('כללי א1'!AG12=0,0,'כללי א1'!AG12/'כללי א1'!$AE$17)</f>
        <v>0</v>
      </c>
      <c r="AJ11" s="220">
        <f>IF('כללי א1'!AH12=0,0,'כללי א1'!AH12/'כללי א1'!$AE$17)</f>
        <v>0</v>
      </c>
      <c r="AK11" s="220">
        <f>IF('כללי א1'!AI12=0,0,'כללי א1'!AI12/'כללי א1'!$AE$17)</f>
        <v>0</v>
      </c>
      <c r="AL11" s="220">
        <f>IF('כללי א1'!AJ12=0,0,'כללי א1'!AJ12/'כללי א1'!$AE$17)</f>
        <v>0</v>
      </c>
      <c r="AM11" s="221">
        <f>IF('כללי א1'!AK12=0,0,'כללי א1'!AK12/'כללי א1'!$AE$17)</f>
        <v>0</v>
      </c>
      <c r="AN11" s="262"/>
      <c r="AO11" s="262"/>
      <c r="AP11" s="262"/>
      <c r="AQ11" s="262"/>
    </row>
    <row r="12" spans="1:43" x14ac:dyDescent="0.2">
      <c r="A12" s="277" t="s">
        <v>78</v>
      </c>
      <c r="B12" s="402" t="s">
        <v>79</v>
      </c>
      <c r="C12" s="403"/>
      <c r="D12" s="404"/>
      <c r="E12" s="219">
        <f>SUM(F12:K12)</f>
        <v>0</v>
      </c>
      <c r="F12" s="220">
        <f>IF('כללי א1'!D13=0,0,'כללי א1'!D13/'כללי א1'!$C$17)</f>
        <v>0</v>
      </c>
      <c r="G12" s="220">
        <f>IF('כללי א1'!E13=0,0,'כללי א1'!E13/'כללי א1'!$C$17)</f>
        <v>0</v>
      </c>
      <c r="H12" s="220">
        <f>IF('כללי א1'!F13=0,0,'כללי א1'!F13/'כללי א1'!$C$17)</f>
        <v>0</v>
      </c>
      <c r="I12" s="220">
        <f>IF('כללי א1'!G13=0,0,'כללי א1'!G13/'כללי א1'!$C$17)</f>
        <v>0</v>
      </c>
      <c r="J12" s="220">
        <f>IF('כללי א1'!H13=0,0,'כללי א1'!H13/'כללי א1'!$C$17)</f>
        <v>0</v>
      </c>
      <c r="K12" s="221">
        <f>IF('כללי א1'!I13=0,0,'כללי א1'!I13/'כללי א1'!$C$17)</f>
        <v>0</v>
      </c>
      <c r="L12" s="219">
        <f>SUM(M12:R12)</f>
        <v>0</v>
      </c>
      <c r="M12" s="220">
        <f>IF('כללי א1'!K13=0,0,'כללי א1'!K13/'כללי א1'!$J$17)</f>
        <v>0</v>
      </c>
      <c r="N12" s="220">
        <f>IF('כללי א1'!L13=0,0,'כללי א1'!L13/'כללי א1'!$J$17)</f>
        <v>0</v>
      </c>
      <c r="O12" s="220">
        <f>IF('כללי א1'!M13=0,0,'כללי א1'!M13/'כללי א1'!$J$17)</f>
        <v>0</v>
      </c>
      <c r="P12" s="220">
        <f>IF('כללי א1'!N13=0,0,'כללי א1'!N13/'כללי א1'!$J$17)</f>
        <v>0</v>
      </c>
      <c r="Q12" s="220">
        <f>IF('כללי א1'!O13=0,0,'כללי א1'!O13/'כללי א1'!$J$17)</f>
        <v>0</v>
      </c>
      <c r="R12" s="221">
        <f>IF('כללי א1'!P13=0,0,'כללי א1'!P13/'כללי א1'!$J$17)</f>
        <v>0</v>
      </c>
      <c r="S12" s="219">
        <f>SUM(T12:Y12)</f>
        <v>0</v>
      </c>
      <c r="T12" s="220">
        <f>IF('כללי א1'!R13=0,0,'כללי א1'!R13/'כללי א1'!$C$17)</f>
        <v>0</v>
      </c>
      <c r="U12" s="220">
        <f>IF('כללי א1'!S13=0,0,'כללי א1'!S13/'כללי א1'!$C$17)</f>
        <v>0</v>
      </c>
      <c r="V12" s="220">
        <f>IF('כללי א1'!T13=0,0,'כללי א1'!T13/'כללי א1'!$C$17)</f>
        <v>0</v>
      </c>
      <c r="W12" s="220">
        <f>IF('כללי א1'!U13=0,0,'כללי א1'!U13/'כללי א1'!$C$17)</f>
        <v>0</v>
      </c>
      <c r="X12" s="220">
        <f>IF('כללי א1'!V13=0,0,'כללי א1'!V13/'כללי א1'!$C$17)</f>
        <v>0</v>
      </c>
      <c r="Y12" s="221">
        <f>IF('כללי א1'!W13=0,0,'כללי א1'!W13/'כללי א1'!$C$17)</f>
        <v>0</v>
      </c>
      <c r="Z12" s="219">
        <f>SUM(AA12:AF12)</f>
        <v>0</v>
      </c>
      <c r="AA12" s="220">
        <f>IF('כללי א1'!Y13=0,0,'כללי א1'!Y13/'כללי א1'!$C$17)</f>
        <v>0</v>
      </c>
      <c r="AB12" s="220">
        <f>IF('כללי א1'!Z13=0,0,'כללי א1'!Z13/'כללי א1'!$C$17)</f>
        <v>0</v>
      </c>
      <c r="AC12" s="220">
        <f>IF('כללי א1'!AA13=0,0,'כללי א1'!AA13/'כללי א1'!$C$17)</f>
        <v>0</v>
      </c>
      <c r="AD12" s="220">
        <f>IF('כללי א1'!AB13=0,0,'כללי א1'!AB13/'כללי א1'!$C$17)</f>
        <v>0</v>
      </c>
      <c r="AE12" s="220">
        <f>IF('כללי א1'!AC13=0,0,'כללי א1'!AC13/'כללי א1'!$C$17)</f>
        <v>0</v>
      </c>
      <c r="AF12" s="221">
        <f>IF('כללי א1'!AD13=0,0,'כללי א1'!AD13/'כללי א1'!$C$17)</f>
        <v>0</v>
      </c>
      <c r="AG12" s="219">
        <f>SUM(AH12:AM12)</f>
        <v>0</v>
      </c>
      <c r="AH12" s="220">
        <f>IF('כללי א1'!AF13=0,0,'כללי א1'!AF13/'כללי א1'!$C$17)</f>
        <v>0</v>
      </c>
      <c r="AI12" s="220">
        <f>IF('כללי א1'!AG13=0,0,'כללי א1'!AG13/'כללי א1'!$C$17)</f>
        <v>0</v>
      </c>
      <c r="AJ12" s="220">
        <f>IF('כללי א1'!AH13=0,0,'כללי א1'!AH13/'כללי א1'!$C$17)</f>
        <v>0</v>
      </c>
      <c r="AK12" s="220">
        <f>IF('כללי א1'!AI13=0,0,'כללי א1'!AI13/'כללי א1'!$C$17)</f>
        <v>0</v>
      </c>
      <c r="AL12" s="220">
        <f>IF('כללי א1'!AJ13=0,0,'כללי א1'!AJ13/'כללי א1'!$C$17)</f>
        <v>0</v>
      </c>
      <c r="AM12" s="221">
        <f>IF('כללי א1'!AK13=0,0,'כללי א1'!AK13/'כללי א1'!$C$17)</f>
        <v>0</v>
      </c>
      <c r="AN12" s="262"/>
      <c r="AO12" s="262"/>
      <c r="AP12" s="262"/>
      <c r="AQ12" s="262"/>
    </row>
    <row r="13" spans="1:43" x14ac:dyDescent="0.2">
      <c r="A13" s="191">
        <v>4</v>
      </c>
      <c r="B13" s="192" t="s">
        <v>80</v>
      </c>
      <c r="C13" s="257"/>
      <c r="D13" s="258"/>
      <c r="E13" s="75">
        <f>SUM(F13:K13)</f>
        <v>0</v>
      </c>
      <c r="F13" s="76">
        <f>IF('כללי א1'!D14=0,0,'כללי א1'!D14/'כללי א1'!$C$17)</f>
        <v>0</v>
      </c>
      <c r="G13" s="76">
        <f>IF('כללי א1'!E14=0,0,'כללי א1'!E14/'כללי א1'!$C$17)</f>
        <v>0</v>
      </c>
      <c r="H13" s="76">
        <f>IF('כללי א1'!F14=0,0,'כללי א1'!F14/'כללי א1'!$C$17)</f>
        <v>0</v>
      </c>
      <c r="I13" s="76">
        <f>IF('כללי א1'!G14=0,0,'כללי א1'!G14/'כללי א1'!$C$17)</f>
        <v>0</v>
      </c>
      <c r="J13" s="76">
        <f>IF('כללי א1'!H14=0,0,'כללי א1'!H14/'כללי א1'!$C$17)</f>
        <v>0</v>
      </c>
      <c r="K13" s="77">
        <f>IF('כללי א1'!I14=0,0,'כללי א1'!I14/'כללי א1'!$C$17)</f>
        <v>0</v>
      </c>
      <c r="L13" s="75">
        <f>SUM(M13:R13)</f>
        <v>0</v>
      </c>
      <c r="M13" s="76">
        <f>IF('כללי א1'!K14=0,0,'כללי א1'!K14/'כללי א1'!$J$17)</f>
        <v>0</v>
      </c>
      <c r="N13" s="76">
        <f>IF('כללי א1'!L14=0,0,'כללי א1'!L14/'כללי א1'!$J$17)</f>
        <v>0</v>
      </c>
      <c r="O13" s="76">
        <f>IF('כללי א1'!M14=0,0,'כללי א1'!M14/'כללי א1'!$J$17)</f>
        <v>0</v>
      </c>
      <c r="P13" s="76">
        <f>IF('כללי א1'!N14=0,0,'כללי א1'!N14/'כללי א1'!$J$17)</f>
        <v>0</v>
      </c>
      <c r="Q13" s="76">
        <f>IF('כללי א1'!O14=0,0,'כללי א1'!O14/'כללי א1'!$J$17)</f>
        <v>0</v>
      </c>
      <c r="R13" s="77">
        <f>IF('כללי א1'!P14=0,0,'כללי א1'!P14/'כללי א1'!$J$17)</f>
        <v>0</v>
      </c>
      <c r="S13" s="75">
        <f>SUM(T13:Y13)</f>
        <v>0</v>
      </c>
      <c r="T13" s="76">
        <f>IF('כללי א1'!R14=0,0,'כללי א1'!R14/'כללי א1'!$C$17)</f>
        <v>0</v>
      </c>
      <c r="U13" s="76">
        <f>IF('כללי א1'!S14=0,0,'כללי א1'!S14/'כללי א1'!$C$17)</f>
        <v>0</v>
      </c>
      <c r="V13" s="76">
        <f>IF('כללי א1'!T14=0,0,'כללי א1'!T14/'כללי א1'!$C$17)</f>
        <v>0</v>
      </c>
      <c r="W13" s="76">
        <f>IF('כללי א1'!U14=0,0,'כללי א1'!U14/'כללי א1'!$C$17)</f>
        <v>0</v>
      </c>
      <c r="X13" s="76">
        <f>IF('כללי א1'!V14=0,0,'כללי א1'!V14/'כללי א1'!$C$17)</f>
        <v>0</v>
      </c>
      <c r="Y13" s="77">
        <f>IF('כללי א1'!W14=0,0,'כללי א1'!W14/'כללי א1'!$C$17)</f>
        <v>0</v>
      </c>
      <c r="Z13" s="75">
        <f>SUM(AA13:AF13)</f>
        <v>0</v>
      </c>
      <c r="AA13" s="76">
        <f>IF('כללי א1'!Y14=0,0,'כללי א1'!Y14/'כללי א1'!$C$17)</f>
        <v>0</v>
      </c>
      <c r="AB13" s="76">
        <f>IF('כללי א1'!Z14=0,0,'כללי א1'!Z14/'כללי א1'!$C$17)</f>
        <v>0</v>
      </c>
      <c r="AC13" s="76">
        <f>IF('כללי א1'!AA14=0,0,'כללי א1'!AA14/'כללי א1'!$C$17)</f>
        <v>0</v>
      </c>
      <c r="AD13" s="76">
        <f>IF('כללי א1'!AB14=0,0,'כללי א1'!AB14/'כללי א1'!$C$17)</f>
        <v>0</v>
      </c>
      <c r="AE13" s="76">
        <f>IF('כללי א1'!AC14=0,0,'כללי א1'!AC14/'כללי א1'!$C$17)</f>
        <v>0</v>
      </c>
      <c r="AF13" s="77">
        <f>IF('כללי א1'!AD14=0,0,'כללי א1'!AD14/'כללי א1'!$C$17)</f>
        <v>0</v>
      </c>
      <c r="AG13" s="75">
        <f>SUM(AH13:AM13)</f>
        <v>0</v>
      </c>
      <c r="AH13" s="76">
        <f>IF('כללי א1'!AF14=0,0,'כללי א1'!AF14/'כללי א1'!$C$17)</f>
        <v>0</v>
      </c>
      <c r="AI13" s="76">
        <f>IF('כללי א1'!AG14=0,0,'כללי א1'!AG14/'כללי א1'!$C$17)</f>
        <v>0</v>
      </c>
      <c r="AJ13" s="76">
        <f>IF('כללי א1'!AH14=0,0,'כללי א1'!AH14/'כללי א1'!$C$17)</f>
        <v>0</v>
      </c>
      <c r="AK13" s="76">
        <f>IF('כללי א1'!AI14=0,0,'כללי א1'!AI14/'כללי א1'!$C$17)</f>
        <v>0</v>
      </c>
      <c r="AL13" s="76">
        <f>IF('כללי א1'!AJ14=0,0,'כללי א1'!AJ14/'כללי א1'!$C$17)</f>
        <v>0</v>
      </c>
      <c r="AM13" s="77">
        <f>IF('כללי א1'!AK14=0,0,'כללי א1'!AK14/'כללי א1'!$C$17)</f>
        <v>0</v>
      </c>
      <c r="AN13" s="262"/>
      <c r="AO13" s="262"/>
      <c r="AP13" s="262"/>
      <c r="AQ13" s="262"/>
    </row>
    <row r="14" spans="1:43" x14ac:dyDescent="0.2">
      <c r="A14" s="191">
        <v>5</v>
      </c>
      <c r="B14" s="193" t="s">
        <v>81</v>
      </c>
      <c r="C14" s="259"/>
      <c r="D14" s="259"/>
      <c r="E14" s="75">
        <f>SUM(F14:K14)</f>
        <v>0</v>
      </c>
      <c r="F14" s="76">
        <f>IF('כללי א1'!D15=0,0,'כללי א1'!D15/'כללי א1'!$C$17)</f>
        <v>0</v>
      </c>
      <c r="G14" s="76">
        <f>IF('כללי א1'!E15=0,0,'כללי א1'!E15/'כללי א1'!$C$17)</f>
        <v>0</v>
      </c>
      <c r="H14" s="76">
        <f>IF('כללי א1'!F15=0,0,'כללי א1'!F15/'כללי א1'!$C$17)</f>
        <v>0</v>
      </c>
      <c r="I14" s="76">
        <f>IF('כללי א1'!G15=0,0,'כללי א1'!G15/'כללי א1'!$C$17)</f>
        <v>0</v>
      </c>
      <c r="J14" s="76">
        <f>IF('כללי א1'!H15=0,0,'כללי א1'!H15/'כללי א1'!$C$17)</f>
        <v>0</v>
      </c>
      <c r="K14" s="77">
        <f>IF('כללי א1'!I15=0,0,'כללי א1'!I15/'כללי א1'!$C$17)</f>
        <v>0</v>
      </c>
      <c r="L14" s="75">
        <f>SUM(M14:R14)</f>
        <v>0</v>
      </c>
      <c r="M14" s="76">
        <f>IF('כללי א1'!K15=0,0,'כללי א1'!K15/'כללי א1'!$J$17)</f>
        <v>0</v>
      </c>
      <c r="N14" s="76">
        <f>IF('כללי א1'!L15=0,0,'כללי א1'!L15/'כללי א1'!$J$17)</f>
        <v>0</v>
      </c>
      <c r="O14" s="76">
        <f>IF('כללי א1'!M15=0,0,'כללי א1'!M15/'כללי א1'!$J$17)</f>
        <v>0</v>
      </c>
      <c r="P14" s="76">
        <f>IF('כללי א1'!N15=0,0,'כללי א1'!N15/'כללי א1'!$J$17)</f>
        <v>0</v>
      </c>
      <c r="Q14" s="76">
        <f>IF('כללי א1'!O15=0,0,'כללי א1'!O15/'כללי א1'!$J$17)</f>
        <v>0</v>
      </c>
      <c r="R14" s="77">
        <f>IF('כללי א1'!P15=0,0,'כללי א1'!P15/'כללי א1'!$J$17)</f>
        <v>0</v>
      </c>
      <c r="S14" s="75">
        <f>SUM(T14:Y14)</f>
        <v>0</v>
      </c>
      <c r="T14" s="76">
        <f>IF('כללי א1'!R15=0,0,'כללי א1'!R15/'כללי א1'!$C$17)</f>
        <v>0</v>
      </c>
      <c r="U14" s="76">
        <f>IF('כללי א1'!S15=0,0,'כללי א1'!S15/'כללי א1'!$C$17)</f>
        <v>0</v>
      </c>
      <c r="V14" s="76">
        <f>IF('כללי א1'!T15=0,0,'כללי א1'!T15/'כללי א1'!$C$17)</f>
        <v>0</v>
      </c>
      <c r="W14" s="76">
        <f>IF('כללי א1'!U15=0,0,'כללי א1'!U15/'כללי א1'!$C$17)</f>
        <v>0</v>
      </c>
      <c r="X14" s="76">
        <f>IF('כללי א1'!V15=0,0,'כללי א1'!V15/'כללי א1'!$C$17)</f>
        <v>0</v>
      </c>
      <c r="Y14" s="77">
        <f>IF('כללי א1'!W15=0,0,'כללי א1'!W15/'כללי א1'!$C$17)</f>
        <v>0</v>
      </c>
      <c r="Z14" s="75">
        <f>SUM(AA14:AF14)</f>
        <v>0</v>
      </c>
      <c r="AA14" s="76">
        <f>IF('כללי א1'!Y15=0,0,'כללי א1'!Y15/'כללי א1'!$C$17)</f>
        <v>0</v>
      </c>
      <c r="AB14" s="76">
        <f>IF('כללי א1'!Z15=0,0,'כללי א1'!Z15/'כללי א1'!$C$17)</f>
        <v>0</v>
      </c>
      <c r="AC14" s="76">
        <f>IF('כללי א1'!AA15=0,0,'כללי א1'!AA15/'כללי א1'!$C$17)</f>
        <v>0</v>
      </c>
      <c r="AD14" s="76">
        <f>IF('כללי א1'!AB15=0,0,'כללי א1'!AB15/'כללי א1'!$C$17)</f>
        <v>0</v>
      </c>
      <c r="AE14" s="76">
        <f>IF('כללי א1'!AC15=0,0,'כללי א1'!AC15/'כללי א1'!$C$17)</f>
        <v>0</v>
      </c>
      <c r="AF14" s="77">
        <f>IF('כללי א1'!AD15=0,0,'כללי א1'!AD15/'כללי א1'!$C$17)</f>
        <v>0</v>
      </c>
      <c r="AG14" s="75">
        <f>SUM(AH14:AM14)</f>
        <v>0</v>
      </c>
      <c r="AH14" s="76">
        <f>IF('כללי א1'!AF15=0,0,'כללי א1'!AF15/'כללי א1'!$C$17)</f>
        <v>0</v>
      </c>
      <c r="AI14" s="76">
        <f>IF('כללי א1'!AG15=0,0,'כללי א1'!AG15/'כללי א1'!$C$17)</f>
        <v>0</v>
      </c>
      <c r="AJ14" s="76">
        <f>IF('כללי א1'!AH15=0,0,'כללי א1'!AH15/'כללי א1'!$C$17)</f>
        <v>0</v>
      </c>
      <c r="AK14" s="76">
        <f>IF('כללי א1'!AI15=0,0,'כללי א1'!AI15/'כללי א1'!$C$17)</f>
        <v>0</v>
      </c>
      <c r="AL14" s="76">
        <f>IF('כללי א1'!AJ15=0,0,'כללי א1'!AJ15/'כללי א1'!$C$17)</f>
        <v>0</v>
      </c>
      <c r="AM14" s="77">
        <f>IF('כללי א1'!AK15=0,0,'כללי א1'!AK15/'כללי א1'!$C$17)</f>
        <v>0</v>
      </c>
      <c r="AN14" s="262"/>
      <c r="AO14" s="262"/>
      <c r="AP14" s="262"/>
      <c r="AQ14" s="262"/>
    </row>
    <row r="15" spans="1:43" x14ac:dyDescent="0.2">
      <c r="A15" s="191">
        <v>6</v>
      </c>
      <c r="B15" s="193" t="s">
        <v>82</v>
      </c>
      <c r="C15" s="259"/>
      <c r="D15" s="259"/>
      <c r="E15" s="75">
        <f>SUM(F15:K15)</f>
        <v>0</v>
      </c>
      <c r="F15" s="76">
        <f>IF('כללי א1'!D16=0,0,'כללי א1'!D16/'כללי א1'!$C$17)</f>
        <v>0</v>
      </c>
      <c r="G15" s="76">
        <f>IF('כללי א1'!E16=0,0,'כללי א1'!E16/'כללי א1'!$C$17)</f>
        <v>0</v>
      </c>
      <c r="H15" s="76">
        <f>IF('כללי א1'!F16=0,0,'כללי א1'!F16/'כללי א1'!$C$17)</f>
        <v>0</v>
      </c>
      <c r="I15" s="76">
        <f>IF('כללי א1'!G16=0,0,'כללי א1'!G16/'כללי א1'!$C$17)</f>
        <v>0</v>
      </c>
      <c r="J15" s="76">
        <f>IF('כללי א1'!H16=0,0,'כללי א1'!H16/'כללי א1'!$C$17)</f>
        <v>0</v>
      </c>
      <c r="K15" s="77">
        <f>IF('כללי א1'!I16=0,0,'כללי א1'!I16/'כללי א1'!$C$17)</f>
        <v>0</v>
      </c>
      <c r="L15" s="75">
        <f>SUM(M15:R15)</f>
        <v>0</v>
      </c>
      <c r="M15" s="76">
        <f>IF('כללי א1'!K16=0,0,'כללי א1'!K16/'כללי א1'!$J$17)</f>
        <v>0</v>
      </c>
      <c r="N15" s="76">
        <f>IF('כללי א1'!L16=0,0,'כללי א1'!L16/'כללי א1'!$J$17)</f>
        <v>0</v>
      </c>
      <c r="O15" s="76">
        <f>IF('כללי א1'!M16=0,0,'כללי א1'!M16/'כללי א1'!$J$17)</f>
        <v>0</v>
      </c>
      <c r="P15" s="76">
        <f>IF('כללי א1'!N16=0,0,'כללי א1'!N16/'כללי א1'!$J$17)</f>
        <v>0</v>
      </c>
      <c r="Q15" s="76">
        <f>IF('כללי א1'!O16=0,0,'כללי א1'!O16/'כללי א1'!$J$17)</f>
        <v>0</v>
      </c>
      <c r="R15" s="77">
        <f>IF('כללי א1'!P16=0,0,'כללי א1'!P16/'כללי א1'!$J$17)</f>
        <v>0</v>
      </c>
      <c r="S15" s="75">
        <f>SUM(T15:Y15)</f>
        <v>0</v>
      </c>
      <c r="T15" s="76">
        <f>IF('כללי א1'!R16=0,0,'כללי א1'!R16/'כללי א1'!$C$17)</f>
        <v>0</v>
      </c>
      <c r="U15" s="76">
        <f>IF('כללי א1'!S16=0,0,'כללי א1'!S16/'כללי א1'!$C$17)</f>
        <v>0</v>
      </c>
      <c r="V15" s="76">
        <f>IF('כללי א1'!T16=0,0,'כללי א1'!T16/'כללי א1'!$C$17)</f>
        <v>0</v>
      </c>
      <c r="W15" s="76">
        <f>IF('כללי א1'!U16=0,0,'כללי א1'!U16/'כללי א1'!$C$17)</f>
        <v>0</v>
      </c>
      <c r="X15" s="76">
        <f>IF('כללי א1'!V16=0,0,'כללי א1'!V16/'כללי א1'!$C$17)</f>
        <v>0</v>
      </c>
      <c r="Y15" s="77">
        <f>IF('כללי א1'!W16=0,0,'כללי א1'!W16/'כללי א1'!$C$17)</f>
        <v>0</v>
      </c>
      <c r="Z15" s="75">
        <f>SUM(AA15:AF15)</f>
        <v>0</v>
      </c>
      <c r="AA15" s="76">
        <f>IF('כללי א1'!Y16=0,0,'כללי א1'!Y16/'כללי א1'!$C$17)</f>
        <v>0</v>
      </c>
      <c r="AB15" s="76">
        <f>IF('כללי א1'!Z16=0,0,'כללי א1'!Z16/'כללי א1'!$C$17)</f>
        <v>0</v>
      </c>
      <c r="AC15" s="76">
        <f>IF('כללי א1'!AA16=0,0,'כללי א1'!AA16/'כללי א1'!$C$17)</f>
        <v>0</v>
      </c>
      <c r="AD15" s="76">
        <f>IF('כללי א1'!AB16=0,0,'כללי א1'!AB16/'כללי א1'!$C$17)</f>
        <v>0</v>
      </c>
      <c r="AE15" s="76">
        <f>IF('כללי א1'!AC16=0,0,'כללי א1'!AC16/'כללי א1'!$C$17)</f>
        <v>0</v>
      </c>
      <c r="AF15" s="77">
        <f>IF('כללי א1'!AD16=0,0,'כללי א1'!AD16/'כללי א1'!$C$17)</f>
        <v>0</v>
      </c>
      <c r="AG15" s="75">
        <f>SUM(AH15:AM15)</f>
        <v>0</v>
      </c>
      <c r="AH15" s="76">
        <f>IF('כללי א1'!AF16=0,0,'כללי א1'!AF16/'כללי א1'!$C$17)</f>
        <v>0</v>
      </c>
      <c r="AI15" s="76">
        <f>IF('כללי א1'!AG16=0,0,'כללי א1'!AG16/'כללי א1'!$C$17)</f>
        <v>0</v>
      </c>
      <c r="AJ15" s="76">
        <f>IF('כללי א1'!AH16=0,0,'כללי א1'!AH16/'כללי א1'!$C$17)</f>
        <v>0</v>
      </c>
      <c r="AK15" s="76">
        <f>IF('כללי א1'!AI16=0,0,'כללי א1'!AI16/'כללי א1'!$C$17)</f>
        <v>0</v>
      </c>
      <c r="AL15" s="76">
        <f>IF('כללי א1'!AJ16=0,0,'כללי א1'!AJ16/'כללי א1'!$C$17)</f>
        <v>0</v>
      </c>
      <c r="AM15" s="77">
        <f>IF('כללי א1'!AK16=0,0,'כללי א1'!AK16/'כללי א1'!$C$17)</f>
        <v>0</v>
      </c>
      <c r="AN15" s="262"/>
      <c r="AO15" s="262"/>
      <c r="AP15" s="262"/>
      <c r="AQ15" s="262"/>
    </row>
    <row r="16" spans="1:43" x14ac:dyDescent="0.2">
      <c r="A16" s="191">
        <v>7</v>
      </c>
      <c r="B16" s="260" t="s">
        <v>100</v>
      </c>
      <c r="C16" s="261"/>
      <c r="D16" s="261"/>
      <c r="E16" s="219">
        <f>SUM(E11:E15)</f>
        <v>0</v>
      </c>
      <c r="F16" s="222">
        <f>SUM(F11:F15)</f>
        <v>0</v>
      </c>
      <c r="G16" s="222">
        <f>SUM(G11:G15)</f>
        <v>0</v>
      </c>
      <c r="H16" s="222">
        <f t="shared" ref="H16:K16" si="0">SUM(H11:H15)</f>
        <v>0</v>
      </c>
      <c r="I16" s="222">
        <f t="shared" si="0"/>
        <v>0</v>
      </c>
      <c r="J16" s="222">
        <f t="shared" si="0"/>
        <v>0</v>
      </c>
      <c r="K16" s="223">
        <f t="shared" si="0"/>
        <v>0</v>
      </c>
      <c r="L16" s="219">
        <f>SUM(L11:L15)</f>
        <v>0</v>
      </c>
      <c r="M16" s="222">
        <f>SUM(M11:M15)</f>
        <v>0</v>
      </c>
      <c r="N16" s="222">
        <f>SUM(N11:N15)</f>
        <v>0</v>
      </c>
      <c r="O16" s="222">
        <f t="shared" ref="O16:R16" si="1">SUM(O11:O15)</f>
        <v>0</v>
      </c>
      <c r="P16" s="222">
        <f t="shared" si="1"/>
        <v>0</v>
      </c>
      <c r="Q16" s="222">
        <f t="shared" si="1"/>
        <v>0</v>
      </c>
      <c r="R16" s="223">
        <f t="shared" si="1"/>
        <v>0</v>
      </c>
      <c r="S16" s="219">
        <f>SUM(S11:S15)</f>
        <v>0</v>
      </c>
      <c r="T16" s="222">
        <f>SUM(T11:T15)</f>
        <v>0</v>
      </c>
      <c r="U16" s="222">
        <f t="shared" ref="U16:Y16" si="2">SUM(U11:U15)</f>
        <v>0</v>
      </c>
      <c r="V16" s="222">
        <f t="shared" si="2"/>
        <v>0</v>
      </c>
      <c r="W16" s="222">
        <f t="shared" si="2"/>
        <v>0</v>
      </c>
      <c r="X16" s="222">
        <f t="shared" si="2"/>
        <v>0</v>
      </c>
      <c r="Y16" s="223">
        <f t="shared" si="2"/>
        <v>0</v>
      </c>
      <c r="Z16" s="219">
        <f>SUM(Z11:Z15)</f>
        <v>0</v>
      </c>
      <c r="AA16" s="222">
        <f>SUM(AA11:AA15)</f>
        <v>0</v>
      </c>
      <c r="AB16" s="222">
        <f t="shared" ref="AB16:AF16" si="3">SUM(AB11:AB15)</f>
        <v>0</v>
      </c>
      <c r="AC16" s="222">
        <f t="shared" si="3"/>
        <v>0</v>
      </c>
      <c r="AD16" s="222">
        <f t="shared" si="3"/>
        <v>0</v>
      </c>
      <c r="AE16" s="222">
        <f t="shared" si="3"/>
        <v>0</v>
      </c>
      <c r="AF16" s="223">
        <f t="shared" si="3"/>
        <v>0</v>
      </c>
      <c r="AG16" s="219">
        <f>SUM(AG11:AG15)</f>
        <v>0</v>
      </c>
      <c r="AH16" s="222">
        <f>SUM(AH11:AH15)</f>
        <v>0</v>
      </c>
      <c r="AI16" s="222">
        <f t="shared" ref="AI16:AM16" si="4">SUM(AI11:AI15)</f>
        <v>0</v>
      </c>
      <c r="AJ16" s="222">
        <f t="shared" si="4"/>
        <v>0</v>
      </c>
      <c r="AK16" s="222">
        <f t="shared" si="4"/>
        <v>0</v>
      </c>
      <c r="AL16" s="222">
        <f t="shared" si="4"/>
        <v>0</v>
      </c>
      <c r="AM16" s="223">
        <f t="shared" si="4"/>
        <v>0</v>
      </c>
      <c r="AN16" s="262"/>
      <c r="AO16" s="262"/>
      <c r="AP16" s="262"/>
      <c r="AQ16" s="262"/>
    </row>
    <row r="17" spans="1:43" x14ac:dyDescent="0.2">
      <c r="A17" s="194" t="s">
        <v>85</v>
      </c>
      <c r="B17" s="195" t="s">
        <v>101</v>
      </c>
      <c r="C17" s="268"/>
      <c r="D17" s="269"/>
      <c r="E17" s="83"/>
      <c r="F17" s="84"/>
      <c r="G17" s="84"/>
      <c r="H17" s="85"/>
      <c r="I17" s="85"/>
      <c r="J17" s="85"/>
      <c r="K17" s="86"/>
      <c r="L17" s="83"/>
      <c r="M17" s="84"/>
      <c r="N17" s="84"/>
      <c r="O17" s="85"/>
      <c r="P17" s="85"/>
      <c r="Q17" s="85"/>
      <c r="R17" s="87"/>
      <c r="S17" s="83"/>
      <c r="T17" s="84"/>
      <c r="U17" s="84"/>
      <c r="V17" s="85"/>
      <c r="W17" s="85"/>
      <c r="X17" s="85"/>
      <c r="Y17" s="86"/>
      <c r="Z17" s="83"/>
      <c r="AA17" s="84"/>
      <c r="AB17" s="84"/>
      <c r="AC17" s="85"/>
      <c r="AD17" s="85"/>
      <c r="AE17" s="85"/>
      <c r="AF17" s="86"/>
      <c r="AG17" s="83"/>
      <c r="AH17" s="84"/>
      <c r="AI17" s="84"/>
      <c r="AJ17" s="85"/>
      <c r="AK17" s="85"/>
      <c r="AL17" s="85"/>
      <c r="AM17" s="86"/>
      <c r="AN17" s="247"/>
      <c r="AO17" s="247"/>
      <c r="AP17" s="247"/>
      <c r="AQ17" s="247"/>
    </row>
    <row r="18" spans="1:43" x14ac:dyDescent="0.2">
      <c r="A18" s="191">
        <v>1</v>
      </c>
      <c r="B18" s="192" t="s">
        <v>87</v>
      </c>
      <c r="C18" s="257"/>
      <c r="D18" s="258"/>
      <c r="E18" s="75">
        <f>SUM(F18:K18)</f>
        <v>0</v>
      </c>
      <c r="F18" s="76">
        <f>IF('כללי א1'!D20=0,0,'כללי א1'!D20/'כללי א1'!$C$22)</f>
        <v>0</v>
      </c>
      <c r="G18" s="76">
        <f>IF('כללי א1'!E20=0,0,'כללי א1'!E20/'כללי א1'!$C$22)</f>
        <v>0</v>
      </c>
      <c r="H18" s="76">
        <f>IF('כללי א1'!F20=0,0,'כללי א1'!F20/'כללי א1'!$C$22)</f>
        <v>0</v>
      </c>
      <c r="I18" s="76">
        <f>IF('כללי א1'!G20=0,0,'כללי א1'!G20/'כללי א1'!$C$22)</f>
        <v>0</v>
      </c>
      <c r="J18" s="76">
        <f>IF('כללי א1'!H20=0,0,'כללי א1'!H20/'כללי א1'!$C$22)</f>
        <v>0</v>
      </c>
      <c r="K18" s="77">
        <f>IF('כללי א1'!I20=0,0,'כללי א1'!I20/'כללי א1'!$C$22)</f>
        <v>0</v>
      </c>
      <c r="L18" s="75">
        <f>SUM(M18:R18)</f>
        <v>0</v>
      </c>
      <c r="M18" s="76">
        <f>IF('כללי א1'!K20=0,0,'כללי א1'!K20/'כללי א1'!$J$22)</f>
        <v>0</v>
      </c>
      <c r="N18" s="76">
        <f>IF('כללי א1'!L20=0,0,'כללי א1'!L20/'כללי א1'!$J$22)</f>
        <v>0</v>
      </c>
      <c r="O18" s="76">
        <f>IF('כללי א1'!M20=0,0,'כללי א1'!M20/'כללי א1'!$J$22)</f>
        <v>0</v>
      </c>
      <c r="P18" s="76">
        <f>IF('כללי א1'!N20=0,0,'כללי א1'!N20/'כללי א1'!$J$22)</f>
        <v>0</v>
      </c>
      <c r="Q18" s="76">
        <f>IF('כללי א1'!O20=0,0,'כללי א1'!O20/'כללי א1'!$J$22)</f>
        <v>0</v>
      </c>
      <c r="R18" s="88">
        <f>IF('כללי א1'!P20=0,0,'כללי א1'!P20/'כללי א1'!$J$22)</f>
        <v>0</v>
      </c>
      <c r="S18" s="75">
        <f>SUM(T18:Y18)</f>
        <v>0</v>
      </c>
      <c r="T18" s="76">
        <f>IF('כללי א1'!R20=0,0,'כללי א1'!R20/'כללי א1'!$Q$22)</f>
        <v>0</v>
      </c>
      <c r="U18" s="76">
        <f>IF('כללי א1'!S20=0,0,'כללי א1'!S20/'כללי א1'!$Q$22)</f>
        <v>0</v>
      </c>
      <c r="V18" s="76">
        <f>IF('כללי א1'!T20=0,0,'כללי א1'!T20/'כללי א1'!$Q$22)</f>
        <v>0</v>
      </c>
      <c r="W18" s="76">
        <f>IF('כללי א1'!U20=0,0,'כללי א1'!U20/'כללי א1'!$Q$22)</f>
        <v>0</v>
      </c>
      <c r="X18" s="76">
        <f>IF('כללי א1'!V20=0,0,'כללי א1'!V20/'כללי א1'!$Q$22)</f>
        <v>0</v>
      </c>
      <c r="Y18" s="77">
        <f>IF('כללי א1'!W20=0,0,'כללי א1'!W20/'כללי א1'!$Q$22)</f>
        <v>0</v>
      </c>
      <c r="Z18" s="75">
        <f>SUM(AA18:AF18)</f>
        <v>0</v>
      </c>
      <c r="AA18" s="76">
        <f>IF('כללי א1'!Y20=0,0,'כללי א1'!Y20/'כללי א1'!$X$22)</f>
        <v>0</v>
      </c>
      <c r="AB18" s="76">
        <f>IF('כללי א1'!Z20=0,0,'כללי א1'!Z20/'כללי א1'!$X$22)</f>
        <v>0</v>
      </c>
      <c r="AC18" s="76">
        <f>IF('כללי א1'!AA20=0,0,'כללי א1'!AA20/'כללי א1'!$X$22)</f>
        <v>0</v>
      </c>
      <c r="AD18" s="76">
        <f>IF('כללי א1'!AB20=0,0,'כללי א1'!AB20/'כללי א1'!$X$22)</f>
        <v>0</v>
      </c>
      <c r="AE18" s="76">
        <f>IF('כללי א1'!AC20=0,0,'כללי א1'!AC20/'כללי א1'!$X$22)</f>
        <v>0</v>
      </c>
      <c r="AF18" s="78">
        <f>IF('כללי א1'!AD20=0,0,'כללי א1'!AD20/'כללי א1'!$X$22)</f>
        <v>0</v>
      </c>
      <c r="AG18" s="75">
        <f>SUM(AH18:AM18)</f>
        <v>0</v>
      </c>
      <c r="AH18" s="76">
        <f>IF('כללי א1'!AF20=0,0,'כללי א1'!AF20/'כללי א1'!$AE$22)</f>
        <v>0</v>
      </c>
      <c r="AI18" s="76">
        <f>IF('כללי א1'!AG20=0,0,'כללי א1'!AG20/'כללי א1'!$AE$22)</f>
        <v>0</v>
      </c>
      <c r="AJ18" s="76">
        <f>IF('כללי א1'!AH20=0,0,'כללי א1'!AH20/'כללי א1'!$AE$22)</f>
        <v>0</v>
      </c>
      <c r="AK18" s="76">
        <f>IF('כללי א1'!AI20=0,0,'כללי א1'!AI20/'כללי א1'!$AE$22)</f>
        <v>0</v>
      </c>
      <c r="AL18" s="76">
        <f>IF('כללי א1'!AJ20=0,0,'כללי א1'!AJ20/'כללי א1'!$AE$22)</f>
        <v>0</v>
      </c>
      <c r="AM18" s="77">
        <f>IF('כללי א1'!AK20=0,0,'כללי א1'!AK20/'כללי א1'!$AE$22)</f>
        <v>0</v>
      </c>
      <c r="AN18" s="262"/>
      <c r="AO18" s="262"/>
      <c r="AP18" s="262"/>
      <c r="AQ18" s="262"/>
    </row>
    <row r="19" spans="1:43" x14ac:dyDescent="0.2">
      <c r="A19" s="191">
        <v>2</v>
      </c>
      <c r="B19" s="192" t="s">
        <v>80</v>
      </c>
      <c r="C19" s="257"/>
      <c r="D19" s="258"/>
      <c r="E19" s="75">
        <f>SUM(F19:K19)</f>
        <v>0</v>
      </c>
      <c r="F19" s="76">
        <f>IF('כללי א1'!D21=0,0,'כללי א1'!D21/'כללי א1'!$C$22)</f>
        <v>0</v>
      </c>
      <c r="G19" s="76">
        <f>IF('כללי א1'!E21=0,0,'כללי א1'!E21/'כללי א1'!$C$22)</f>
        <v>0</v>
      </c>
      <c r="H19" s="76">
        <f>IF('כללי א1'!F21=0,0,'כללי א1'!F21/'כללי א1'!$C$22)</f>
        <v>0</v>
      </c>
      <c r="I19" s="76">
        <f>IF('כללי א1'!G21=0,0,'כללי א1'!G21/'כללי א1'!$C$22)</f>
        <v>0</v>
      </c>
      <c r="J19" s="76">
        <f>IF('כללי א1'!H21=0,0,'כללי א1'!H21/'כללי א1'!$C$22)</f>
        <v>0</v>
      </c>
      <c r="K19" s="77">
        <f>IF('כללי א1'!I21=0,0,'כללי א1'!I21/'כללי א1'!$C$22)</f>
        <v>0</v>
      </c>
      <c r="L19" s="75">
        <f>SUM(M19:R19)</f>
        <v>0</v>
      </c>
      <c r="M19" s="76">
        <f>IF('כללי א1'!K21=0,0,'כללי א1'!K21/'כללי א1'!$J$22)</f>
        <v>0</v>
      </c>
      <c r="N19" s="76">
        <f>IF('כללי א1'!L21=0,0,'כללי א1'!L21/'כללי א1'!$J$22)</f>
        <v>0</v>
      </c>
      <c r="O19" s="76">
        <f>IF('כללי א1'!M21=0,0,'כללי א1'!M21/'כללי א1'!$J$22)</f>
        <v>0</v>
      </c>
      <c r="P19" s="76">
        <f>IF('כללי א1'!N21=0,0,'כללי א1'!N21/'כללי א1'!$J$22)</f>
        <v>0</v>
      </c>
      <c r="Q19" s="76">
        <f>IF('כללי א1'!O21=0,0,'כללי א1'!O21/'כללי א1'!$J$22)</f>
        <v>0</v>
      </c>
      <c r="R19" s="88">
        <f>IF('כללי א1'!P21=0,0,'כללי א1'!P21/'כללי א1'!$J$22)</f>
        <v>0</v>
      </c>
      <c r="S19" s="75">
        <f>SUM(T19:Y19)</f>
        <v>0</v>
      </c>
      <c r="T19" s="76">
        <f>IF('כללי א1'!R21=0,0,'כללי א1'!R21/'כללי א1'!$Q$22)</f>
        <v>0</v>
      </c>
      <c r="U19" s="76">
        <f>IF('כללי א1'!S21=0,0,'כללי א1'!S21/'כללי א1'!$Q$22)</f>
        <v>0</v>
      </c>
      <c r="V19" s="76">
        <f>IF('כללי א1'!T21=0,0,'כללי א1'!T21/'כללי א1'!$Q$22)</f>
        <v>0</v>
      </c>
      <c r="W19" s="76">
        <f>IF('כללי א1'!U21=0,0,'כללי א1'!U21/'כללי א1'!$Q$22)</f>
        <v>0</v>
      </c>
      <c r="X19" s="76">
        <f>IF('כללי א1'!V21=0,0,'כללי א1'!V21/'כללי א1'!$Q$22)</f>
        <v>0</v>
      </c>
      <c r="Y19" s="77">
        <f>IF('כללי א1'!W21=0,0,'כללי א1'!W21/'כללי א1'!$Q$22)</f>
        <v>0</v>
      </c>
      <c r="Z19" s="75">
        <f>SUM(AA19:AF19)</f>
        <v>0</v>
      </c>
      <c r="AA19" s="76">
        <f>IF('כללי א1'!Y21=0,0,'כללי א1'!Y21/'כללי א1'!$X$22)</f>
        <v>0</v>
      </c>
      <c r="AB19" s="76">
        <f>IF('כללי א1'!Z21=0,0,'כללי א1'!Z21/'כללי א1'!$X$22)</f>
        <v>0</v>
      </c>
      <c r="AC19" s="76">
        <f>IF('כללי א1'!AA21=0,0,'כללי א1'!AA21/'כללי א1'!$X$22)</f>
        <v>0</v>
      </c>
      <c r="AD19" s="76">
        <f>IF('כללי א1'!AB21=0,0,'כללי א1'!AB21/'כללי א1'!$X$22)</f>
        <v>0</v>
      </c>
      <c r="AE19" s="76">
        <f>IF('כללי א1'!AC21=0,0,'כללי א1'!AC21/'כללי א1'!$X$22)</f>
        <v>0</v>
      </c>
      <c r="AF19" s="78">
        <f>IF('כללי א1'!AD21=0,0,'כללי א1'!AD21/'כללי א1'!$X$22)</f>
        <v>0</v>
      </c>
      <c r="AG19" s="75">
        <f>SUM(AH19:AM19)</f>
        <v>0</v>
      </c>
      <c r="AH19" s="76">
        <f>IF('כללי א1'!AF21=0,0,'כללי א1'!AF21/'כללי א1'!$AE$22)</f>
        <v>0</v>
      </c>
      <c r="AI19" s="76">
        <f>IF('כללי א1'!AG21=0,0,'כללי א1'!AG21/'כללי א1'!$AE$22)</f>
        <v>0</v>
      </c>
      <c r="AJ19" s="76">
        <f>IF('כללי א1'!AH21=0,0,'כללי א1'!AH21/'כללי א1'!$AE$22)</f>
        <v>0</v>
      </c>
      <c r="AK19" s="76">
        <f>IF('כללי א1'!AI21=0,0,'כללי א1'!AI21/'כללי א1'!$AE$22)</f>
        <v>0</v>
      </c>
      <c r="AL19" s="76">
        <f>IF('כללי א1'!AJ21=0,0,'כללי א1'!AJ21/'כללי א1'!$AE$22)</f>
        <v>0</v>
      </c>
      <c r="AM19" s="77">
        <f>IF('כללי א1'!AK21=0,0,'כללי א1'!AK21/'כללי א1'!$AE$22)</f>
        <v>0</v>
      </c>
      <c r="AN19" s="262"/>
      <c r="AO19" s="262"/>
      <c r="AP19" s="262"/>
      <c r="AQ19" s="262"/>
    </row>
    <row r="20" spans="1:43" x14ac:dyDescent="0.2">
      <c r="A20" s="191">
        <v>3</v>
      </c>
      <c r="B20" s="192" t="s">
        <v>88</v>
      </c>
      <c r="C20" s="257"/>
      <c r="D20" s="258"/>
      <c r="E20" s="75">
        <f>SUM(E18:E19)</f>
        <v>0</v>
      </c>
      <c r="F20" s="79">
        <f>SUM(F18:F19)</f>
        <v>0</v>
      </c>
      <c r="G20" s="79">
        <f t="shared" ref="G20:AM20" si="5">SUM(G18:G19)</f>
        <v>0</v>
      </c>
      <c r="H20" s="79">
        <f t="shared" ref="H20:M20" si="6">SUM(H18:H19)</f>
        <v>0</v>
      </c>
      <c r="I20" s="79">
        <f t="shared" si="6"/>
        <v>0</v>
      </c>
      <c r="J20" s="79">
        <f t="shared" si="6"/>
        <v>0</v>
      </c>
      <c r="K20" s="80">
        <f t="shared" si="6"/>
        <v>0</v>
      </c>
      <c r="L20" s="75">
        <f t="shared" si="6"/>
        <v>0</v>
      </c>
      <c r="M20" s="79">
        <f t="shared" si="6"/>
        <v>0</v>
      </c>
      <c r="N20" s="79">
        <f t="shared" si="5"/>
        <v>0</v>
      </c>
      <c r="O20" s="89">
        <f t="shared" si="5"/>
        <v>0</v>
      </c>
      <c r="P20" s="89">
        <f t="shared" si="5"/>
        <v>0</v>
      </c>
      <c r="Q20" s="89">
        <f t="shared" si="5"/>
        <v>0</v>
      </c>
      <c r="R20" s="81">
        <f t="shared" si="5"/>
        <v>0</v>
      </c>
      <c r="S20" s="75">
        <f>SUM(S18:S19)</f>
        <v>0</v>
      </c>
      <c r="T20" s="79">
        <f>SUM(T18:T19)</f>
        <v>0</v>
      </c>
      <c r="U20" s="79">
        <f t="shared" si="5"/>
        <v>0</v>
      </c>
      <c r="V20" s="89">
        <f t="shared" si="5"/>
        <v>0</v>
      </c>
      <c r="W20" s="89">
        <f t="shared" si="5"/>
        <v>0</v>
      </c>
      <c r="X20" s="89">
        <f t="shared" si="5"/>
        <v>0</v>
      </c>
      <c r="Y20" s="80">
        <f t="shared" si="5"/>
        <v>0</v>
      </c>
      <c r="Z20" s="75">
        <f>SUM(Z18:Z19)</f>
        <v>0</v>
      </c>
      <c r="AA20" s="79">
        <f>SUM(AA18:AA19)</f>
        <v>0</v>
      </c>
      <c r="AB20" s="79">
        <f t="shared" si="5"/>
        <v>0</v>
      </c>
      <c r="AC20" s="89">
        <f t="shared" si="5"/>
        <v>0</v>
      </c>
      <c r="AD20" s="89">
        <f t="shared" si="5"/>
        <v>0</v>
      </c>
      <c r="AE20" s="89">
        <f t="shared" si="5"/>
        <v>0</v>
      </c>
      <c r="AF20" s="80">
        <f t="shared" si="5"/>
        <v>0</v>
      </c>
      <c r="AG20" s="75">
        <f>SUM(AG18:AG19)</f>
        <v>0</v>
      </c>
      <c r="AH20" s="79">
        <f>SUM(AH18:AH19)</f>
        <v>0</v>
      </c>
      <c r="AI20" s="79">
        <f t="shared" si="5"/>
        <v>0</v>
      </c>
      <c r="AJ20" s="89">
        <f t="shared" si="5"/>
        <v>0</v>
      </c>
      <c r="AK20" s="89">
        <f t="shared" si="5"/>
        <v>0</v>
      </c>
      <c r="AL20" s="89">
        <f t="shared" si="5"/>
        <v>0</v>
      </c>
      <c r="AM20" s="80">
        <f t="shared" si="5"/>
        <v>0</v>
      </c>
      <c r="AN20" s="262"/>
      <c r="AO20" s="262"/>
      <c r="AP20" s="262"/>
      <c r="AQ20" s="262"/>
    </row>
    <row r="21" spans="1:43" x14ac:dyDescent="0.2">
      <c r="A21" s="194" t="s">
        <v>89</v>
      </c>
      <c r="B21" s="195" t="s">
        <v>90</v>
      </c>
      <c r="C21" s="268"/>
      <c r="D21" s="269"/>
      <c r="E21" s="83"/>
      <c r="F21" s="84"/>
      <c r="G21" s="84"/>
      <c r="H21" s="85"/>
      <c r="I21" s="85"/>
      <c r="J21" s="85"/>
      <c r="K21" s="86"/>
      <c r="L21" s="83"/>
      <c r="M21" s="84"/>
      <c r="N21" s="84"/>
      <c r="O21" s="85"/>
      <c r="P21" s="85"/>
      <c r="Q21" s="85"/>
      <c r="R21" s="87"/>
      <c r="S21" s="83"/>
      <c r="T21" s="84"/>
      <c r="U21" s="84"/>
      <c r="V21" s="85"/>
      <c r="W21" s="85"/>
      <c r="X21" s="85"/>
      <c r="Y21" s="86"/>
      <c r="Z21" s="83"/>
      <c r="AA21" s="84"/>
      <c r="AB21" s="84"/>
      <c r="AC21" s="85"/>
      <c r="AD21" s="85"/>
      <c r="AE21" s="85"/>
      <c r="AF21" s="86"/>
      <c r="AG21" s="83"/>
      <c r="AH21" s="84"/>
      <c r="AI21" s="84"/>
      <c r="AJ21" s="85"/>
      <c r="AK21" s="85"/>
      <c r="AL21" s="85"/>
      <c r="AM21" s="86"/>
      <c r="AN21" s="262"/>
      <c r="AO21" s="262"/>
      <c r="AP21" s="262"/>
      <c r="AQ21" s="262"/>
    </row>
    <row r="22" spans="1:43" x14ac:dyDescent="0.2">
      <c r="A22" s="191">
        <v>1</v>
      </c>
      <c r="B22" s="192" t="s">
        <v>87</v>
      </c>
      <c r="C22" s="257"/>
      <c r="D22" s="258"/>
      <c r="E22" s="90">
        <f>SUM(F22:K22)</f>
        <v>0</v>
      </c>
      <c r="F22" s="91">
        <f>IF('כללי א1'!D24=0,0,'כללי א1'!D24/'כללי א1'!$C$28)</f>
        <v>0</v>
      </c>
      <c r="G22" s="91">
        <f>IF('כללי א1'!E24=0,0,'כללי א1'!E24/'כללי א1'!$C$28)</f>
        <v>0</v>
      </c>
      <c r="H22" s="91">
        <f>IF('כללי א1'!F24=0,0,'כללי א1'!F24/'כללי א1'!$C$28)</f>
        <v>0</v>
      </c>
      <c r="I22" s="91">
        <f>IF('כללי א1'!G24=0,0,'כללי א1'!G24/'כללי א1'!$C$28)</f>
        <v>0</v>
      </c>
      <c r="J22" s="91">
        <f>IF('כללי א1'!H24=0,0,'כללי א1'!H24/'כללי א1'!$C$28)</f>
        <v>0</v>
      </c>
      <c r="K22" s="92">
        <f>IF('כללי א1'!I24=0,0,'כללי א1'!I24/'כללי א1'!$C$28)</f>
        <v>0</v>
      </c>
      <c r="L22" s="75">
        <f t="shared" ref="L22:L25" si="7">SUM(M22:R22)</f>
        <v>0</v>
      </c>
      <c r="M22" s="91">
        <f>IF('כללי א1'!K24=0,0,'כללי א1'!K24/'כללי א1'!$J$28)</f>
        <v>0</v>
      </c>
      <c r="N22" s="91">
        <f>IF('כללי א1'!L24=0,0,'כללי א1'!L24/'כללי א1'!$J$28)</f>
        <v>0</v>
      </c>
      <c r="O22" s="91">
        <f>IF('כללי א1'!M24=0,0,'כללי א1'!M24/'כללי א1'!$J$28)</f>
        <v>0</v>
      </c>
      <c r="P22" s="91">
        <f>IF('כללי א1'!N24=0,0,'כללי א1'!N24/'כללי א1'!$J$28)</f>
        <v>0</v>
      </c>
      <c r="Q22" s="91">
        <f>IF('כללי א1'!O24=0,0,'כללי א1'!O24/'כללי א1'!$J$28)</f>
        <v>0</v>
      </c>
      <c r="R22" s="93">
        <f>IF('כללי א1'!P24=0,0,'כללי א1'!P24/'כללי א1'!$J$28)</f>
        <v>0</v>
      </c>
      <c r="S22" s="75">
        <f t="shared" ref="S22:S25" si="8">SUM(T22:Y22)</f>
        <v>0</v>
      </c>
      <c r="T22" s="91">
        <f>IF('כללי א1'!R24=0,0,'כללי א1'!R24/'כללי א1'!$Q$28)</f>
        <v>0</v>
      </c>
      <c r="U22" s="91">
        <f>IF('כללי א1'!S24=0,0,'כללי א1'!S24/'כללי א1'!$Q$28)</f>
        <v>0</v>
      </c>
      <c r="V22" s="91">
        <f>IF('כללי א1'!T24=0,0,'כללי א1'!T24/'כללי א1'!$Q$28)</f>
        <v>0</v>
      </c>
      <c r="W22" s="91">
        <f>IF('כללי א1'!U24=0,0,'כללי א1'!U24/'כללי א1'!$Q$28)</f>
        <v>0</v>
      </c>
      <c r="X22" s="91">
        <f>IF('כללי א1'!V24=0,0,'כללי א1'!V24/'כללי א1'!$Q$28)</f>
        <v>0</v>
      </c>
      <c r="Y22" s="92">
        <f>IF('כללי א1'!W24=0,0,'כללי א1'!W24/'כללי א1'!$Q$28)</f>
        <v>0</v>
      </c>
      <c r="Z22" s="75">
        <f t="shared" ref="Z22:Z25" si="9">SUM(AA22:AF22)</f>
        <v>0</v>
      </c>
      <c r="AA22" s="91">
        <f>IF('כללי א1'!Y24=0,0,'כללי א1'!Y24/'כללי א1'!$X$28)</f>
        <v>0</v>
      </c>
      <c r="AB22" s="91">
        <f>IF('כללי א1'!Z24=0,0,'כללי א1'!Z24/'כללי א1'!$X$28)</f>
        <v>0</v>
      </c>
      <c r="AC22" s="91">
        <f>IF('כללי א1'!AA24=0,0,'כללי א1'!AA24/'כללי א1'!$X$28)</f>
        <v>0</v>
      </c>
      <c r="AD22" s="91">
        <f>IF('כללי א1'!AB24=0,0,'כללי א1'!AB24/'כללי א1'!$X$28)</f>
        <v>0</v>
      </c>
      <c r="AE22" s="91">
        <f>IF('כללי א1'!AC24=0,0,'כללי א1'!AC24/'כללי א1'!$X$28)</f>
        <v>0</v>
      </c>
      <c r="AF22" s="94">
        <f>IF('כללי א1'!AD24=0,0,'כללי א1'!AD24/'כללי א1'!$X$28)</f>
        <v>0</v>
      </c>
      <c r="AG22" s="75">
        <f>SUM(AH22:AM22)</f>
        <v>0</v>
      </c>
      <c r="AH22" s="91">
        <f>IF('כללי א1'!AF24=0,0,'כללי א1'!AF24/'כללי א1'!$AE$28)</f>
        <v>0</v>
      </c>
      <c r="AI22" s="91">
        <f>IF('כללי א1'!AG24=0,0,'כללי א1'!AG24/'כללי א1'!$AE$28)</f>
        <v>0</v>
      </c>
      <c r="AJ22" s="91">
        <f>IF('כללי א1'!AH24=0,0,'כללי א1'!AH24/'כללי א1'!$AE$28)</f>
        <v>0</v>
      </c>
      <c r="AK22" s="91">
        <f>IF('כללי א1'!AI24=0,0,'כללי א1'!AI24/'כללי א1'!$AE$28)</f>
        <v>0</v>
      </c>
      <c r="AL22" s="91">
        <f>IF('כללי א1'!AJ24=0,0,'כללי א1'!AJ24/'כללי א1'!$AE$28)</f>
        <v>0</v>
      </c>
      <c r="AM22" s="92">
        <f>IF('כללי א1'!AK24=0,0,'כללי א1'!AK24/'כללי א1'!$AE$28)</f>
        <v>0</v>
      </c>
      <c r="AN22" s="262"/>
      <c r="AO22" s="262"/>
      <c r="AP22" s="262"/>
      <c r="AQ22" s="262"/>
    </row>
    <row r="23" spans="1:43" x14ac:dyDescent="0.2">
      <c r="A23" s="191">
        <v>2</v>
      </c>
      <c r="B23" s="192" t="s">
        <v>80</v>
      </c>
      <c r="C23" s="257"/>
      <c r="D23" s="258"/>
      <c r="E23" s="90">
        <f>SUM(F23:K23)</f>
        <v>0</v>
      </c>
      <c r="F23" s="91">
        <f>IF('כללי א1'!D25=0,0,'כללי א1'!D25/'כללי א1'!$C$28)</f>
        <v>0</v>
      </c>
      <c r="G23" s="91">
        <f>IF('כללי א1'!E25=0,0,'כללי א1'!E25/'כללי א1'!$C$28)</f>
        <v>0</v>
      </c>
      <c r="H23" s="91">
        <f>IF('כללי א1'!F25=0,0,'כללי א1'!F25/'כללי א1'!$C$28)</f>
        <v>0</v>
      </c>
      <c r="I23" s="91">
        <f>IF('כללי א1'!G25=0,0,'כללי א1'!G25/'כללי א1'!$C$28)</f>
        <v>0</v>
      </c>
      <c r="J23" s="91">
        <f>IF('כללי א1'!H25=0,0,'כללי א1'!H25/'כללי א1'!$C$28)</f>
        <v>0</v>
      </c>
      <c r="K23" s="92">
        <f>IF('כללי א1'!I25=0,0,'כללי א1'!I25/'כללי א1'!$C$28)</f>
        <v>0</v>
      </c>
      <c r="L23" s="75">
        <f t="shared" si="7"/>
        <v>0</v>
      </c>
      <c r="M23" s="91">
        <f>IF('כללי א1'!K25=0,0,'כללי א1'!K25/'כללי א1'!$J$28)</f>
        <v>0</v>
      </c>
      <c r="N23" s="91">
        <f>IF('כללי א1'!L25=0,0,'כללי א1'!L25/'כללי א1'!$J$28)</f>
        <v>0</v>
      </c>
      <c r="O23" s="91">
        <f>IF('כללי א1'!M25=0,0,'כללי א1'!M25/'כללי א1'!$J$28)</f>
        <v>0</v>
      </c>
      <c r="P23" s="91">
        <f>IF('כללי א1'!N25=0,0,'כללי א1'!N25/'כללי א1'!$J$28)</f>
        <v>0</v>
      </c>
      <c r="Q23" s="91">
        <f>IF('כללי א1'!O25=0,0,'כללי א1'!O25/'כללי א1'!$J$28)</f>
        <v>0</v>
      </c>
      <c r="R23" s="93">
        <f>IF('כללי א1'!P25=0,0,'כללי א1'!P25/'כללי א1'!$J$28)</f>
        <v>0</v>
      </c>
      <c r="S23" s="75">
        <f t="shared" si="8"/>
        <v>0</v>
      </c>
      <c r="T23" s="91">
        <f>IF('כללי א1'!R25=0,0,'כללי א1'!R25/'כללי א1'!$Q$28)</f>
        <v>0</v>
      </c>
      <c r="U23" s="91">
        <f>IF('כללי א1'!S25=0,0,'כללי א1'!S25/'כללי א1'!$Q$28)</f>
        <v>0</v>
      </c>
      <c r="V23" s="91">
        <f>IF('כללי א1'!T25=0,0,'כללי א1'!T25/'כללי א1'!$Q$28)</f>
        <v>0</v>
      </c>
      <c r="W23" s="91">
        <f>IF('כללי א1'!U25=0,0,'כללי א1'!U25/'כללי א1'!$Q$28)</f>
        <v>0</v>
      </c>
      <c r="X23" s="91">
        <f>IF('כללי א1'!V25=0,0,'כללי א1'!V25/'כללי א1'!$Q$28)</f>
        <v>0</v>
      </c>
      <c r="Y23" s="92">
        <f>IF('כללי א1'!W25=0,0,'כללי א1'!W25/'כללי א1'!$Q$28)</f>
        <v>0</v>
      </c>
      <c r="Z23" s="75">
        <f t="shared" si="9"/>
        <v>0</v>
      </c>
      <c r="AA23" s="91">
        <f>IF('כללי א1'!Y25=0,0,'כללי א1'!Y25/'כללי א1'!$X$28)</f>
        <v>0</v>
      </c>
      <c r="AB23" s="91">
        <f>IF('כללי א1'!Z25=0,0,'כללי א1'!Z25/'כללי א1'!$X$28)</f>
        <v>0</v>
      </c>
      <c r="AC23" s="91">
        <f>IF('כללי א1'!AA25=0,0,'כללי א1'!AA25/'כללי א1'!$X$28)</f>
        <v>0</v>
      </c>
      <c r="AD23" s="91">
        <f>IF('כללי א1'!AB25=0,0,'כללי א1'!AB25/'כללי א1'!$X$28)</f>
        <v>0</v>
      </c>
      <c r="AE23" s="91">
        <f>IF('כללי א1'!AC25=0,0,'כללי א1'!AC25/'כללי א1'!$X$28)</f>
        <v>0</v>
      </c>
      <c r="AF23" s="94">
        <f>IF('כללי א1'!AD25=0,0,'כללי א1'!AD25/'כללי א1'!$X$28)</f>
        <v>0</v>
      </c>
      <c r="AG23" s="75">
        <f>SUM(AH23:AM23)</f>
        <v>0</v>
      </c>
      <c r="AH23" s="91">
        <f>IF('כללי א1'!AF25=0,0,'כללי א1'!AF25/'כללי א1'!$AE$28)</f>
        <v>0</v>
      </c>
      <c r="AI23" s="91">
        <f>IF('כללי א1'!AG25=0,0,'כללי א1'!AG25/'כללי א1'!$AE$28)</f>
        <v>0</v>
      </c>
      <c r="AJ23" s="91">
        <f>IF('כללי א1'!AH25=0,0,'כללי א1'!AH25/'כללי א1'!$AE$28)</f>
        <v>0</v>
      </c>
      <c r="AK23" s="91">
        <f>IF('כללי א1'!AI25=0,0,'כללי א1'!AI25/'כללי א1'!$AE$28)</f>
        <v>0</v>
      </c>
      <c r="AL23" s="91">
        <f>IF('כללי א1'!AJ25=0,0,'כללי א1'!AJ25/'כללי א1'!$AE$28)</f>
        <v>0</v>
      </c>
      <c r="AM23" s="92">
        <f>IF('כללי א1'!AK25=0,0,'כללי א1'!AK25/'כללי א1'!$AE$28)</f>
        <v>0</v>
      </c>
      <c r="AN23" s="262"/>
      <c r="AO23" s="262"/>
      <c r="AP23" s="262"/>
      <c r="AQ23" s="262"/>
    </row>
    <row r="24" spans="1:43" x14ac:dyDescent="0.2">
      <c r="A24" s="191">
        <v>3</v>
      </c>
      <c r="B24" s="192" t="s">
        <v>91</v>
      </c>
      <c r="C24" s="257"/>
      <c r="D24" s="258"/>
      <c r="E24" s="90">
        <f>SUM(F24:K24)</f>
        <v>0</v>
      </c>
      <c r="F24" s="91">
        <f>IF('כללי א1'!D26=0,0,'כללי א1'!D26/'כללי א1'!$C$28)</f>
        <v>0</v>
      </c>
      <c r="G24" s="91">
        <f>IF('כללי א1'!E26=0,0,'כללי א1'!E26/'כללי א1'!$C$28)</f>
        <v>0</v>
      </c>
      <c r="H24" s="91">
        <f>IF('כללי א1'!F26=0,0,'כללי א1'!F26/'כללי א1'!$C$28)</f>
        <v>0</v>
      </c>
      <c r="I24" s="91">
        <f>IF('כללי א1'!G26=0,0,'כללי א1'!G26/'כללי א1'!$C$28)</f>
        <v>0</v>
      </c>
      <c r="J24" s="91">
        <f>IF('כללי א1'!H26=0,0,'כללי א1'!H26/'כללי א1'!$C$28)</f>
        <v>0</v>
      </c>
      <c r="K24" s="92">
        <f>IF('כללי א1'!I26=0,0,'כללי א1'!I26/'כללי א1'!$C$28)</f>
        <v>0</v>
      </c>
      <c r="L24" s="75">
        <f t="shared" si="7"/>
        <v>0</v>
      </c>
      <c r="M24" s="91">
        <f>IF('כללי א1'!K26=0,0,'כללי א1'!K26/'כללי א1'!$J$28)</f>
        <v>0</v>
      </c>
      <c r="N24" s="91">
        <f>IF('כללי א1'!L26=0,0,'כללי א1'!L26/'כללי א1'!$J$28)</f>
        <v>0</v>
      </c>
      <c r="O24" s="91">
        <f>IF('כללי א1'!M26=0,0,'כללי א1'!M26/'כללי א1'!$J$28)</f>
        <v>0</v>
      </c>
      <c r="P24" s="91">
        <f>IF('כללי א1'!N26=0,0,'כללי א1'!N26/'כללי א1'!$J$28)</f>
        <v>0</v>
      </c>
      <c r="Q24" s="91">
        <f>IF('כללי א1'!O26=0,0,'כללי א1'!O26/'כללי א1'!$J$28)</f>
        <v>0</v>
      </c>
      <c r="R24" s="93">
        <f>IF('כללי א1'!P26=0,0,'כללי א1'!P26/'כללי א1'!$J$28)</f>
        <v>0</v>
      </c>
      <c r="S24" s="75">
        <f t="shared" si="8"/>
        <v>0</v>
      </c>
      <c r="T24" s="91">
        <f>IF('כללי א1'!R26=0,0,'כללי א1'!R26/'כללי א1'!$Q$28)</f>
        <v>0</v>
      </c>
      <c r="U24" s="91">
        <f>IF('כללי א1'!S26=0,0,'כללי א1'!S26/'כללי א1'!$Q$28)</f>
        <v>0</v>
      </c>
      <c r="V24" s="91">
        <f>IF('כללי א1'!T26=0,0,'כללי א1'!T26/'כללי א1'!$Q$28)</f>
        <v>0</v>
      </c>
      <c r="W24" s="91">
        <f>IF('כללי א1'!U26=0,0,'כללי א1'!U26/'כללי א1'!$Q$28)</f>
        <v>0</v>
      </c>
      <c r="X24" s="91">
        <f>IF('כללי א1'!V26=0,0,'כללי א1'!V26/'כללי א1'!$Q$28)</f>
        <v>0</v>
      </c>
      <c r="Y24" s="92">
        <f>IF('כללי א1'!W26=0,0,'כללי א1'!W26/'כללי א1'!$Q$28)</f>
        <v>0</v>
      </c>
      <c r="Z24" s="75">
        <f t="shared" si="9"/>
        <v>0</v>
      </c>
      <c r="AA24" s="91">
        <f>IF('כללי א1'!Y26=0,0,'כללי א1'!Y26/'כללי א1'!$X$28)</f>
        <v>0</v>
      </c>
      <c r="AB24" s="91">
        <f>IF('כללי א1'!Z26=0,0,'כללי א1'!Z26/'כללי א1'!$X$28)</f>
        <v>0</v>
      </c>
      <c r="AC24" s="91">
        <f>IF('כללי א1'!AA26=0,0,'כללי א1'!AA26/'כללי א1'!$X$28)</f>
        <v>0</v>
      </c>
      <c r="AD24" s="91">
        <f>IF('כללי א1'!AB26=0,0,'כללי א1'!AB26/'כללי א1'!$X$28)</f>
        <v>0</v>
      </c>
      <c r="AE24" s="91">
        <f>IF('כללי א1'!AC26=0,0,'כללי א1'!AC26/'כללי א1'!$X$28)</f>
        <v>0</v>
      </c>
      <c r="AF24" s="94">
        <f>IF('כללי א1'!AD26=0,0,'כללי א1'!AD26/'כללי א1'!$X$28)</f>
        <v>0</v>
      </c>
      <c r="AG24" s="75">
        <f>SUM(AH24:AM24)</f>
        <v>0</v>
      </c>
      <c r="AH24" s="91">
        <f>IF('כללי א1'!AF26=0,0,'כללי א1'!AF26/'כללי א1'!$AE$28)</f>
        <v>0</v>
      </c>
      <c r="AI24" s="91">
        <f>IF('כללי א1'!AG26=0,0,'כללי א1'!AG26/'כללי א1'!$AE$28)</f>
        <v>0</v>
      </c>
      <c r="AJ24" s="91">
        <f>IF('כללי א1'!AH26=0,0,'כללי א1'!AH26/'כללי א1'!$AE$28)</f>
        <v>0</v>
      </c>
      <c r="AK24" s="91">
        <f>IF('כללי א1'!AI26=0,0,'כללי א1'!AI26/'כללי א1'!$AE$28)</f>
        <v>0</v>
      </c>
      <c r="AL24" s="91">
        <f>IF('כללי א1'!AJ26=0,0,'כללי א1'!AJ26/'כללי א1'!$AE$28)</f>
        <v>0</v>
      </c>
      <c r="AM24" s="92">
        <f>IF('כללי א1'!AK26=0,0,'כללי א1'!AK26/'כללי א1'!$AE$28)</f>
        <v>0</v>
      </c>
      <c r="AN24" s="262"/>
      <c r="AO24" s="262"/>
      <c r="AP24" s="262"/>
      <c r="AQ24" s="262"/>
    </row>
    <row r="25" spans="1:43" x14ac:dyDescent="0.2">
      <c r="A25" s="191">
        <v>4</v>
      </c>
      <c r="B25" s="192" t="s">
        <v>92</v>
      </c>
      <c r="C25" s="257"/>
      <c r="D25" s="258"/>
      <c r="E25" s="90">
        <f>SUM(F25:K25)</f>
        <v>0</v>
      </c>
      <c r="F25" s="91">
        <f>IF('כללי א1'!D27=0,0,'כללי א1'!D27/'כללי א1'!$C$28)</f>
        <v>0</v>
      </c>
      <c r="G25" s="91">
        <f>IF('כללי א1'!E27=0,0,'כללי א1'!E27/'כללי א1'!$C$28)</f>
        <v>0</v>
      </c>
      <c r="H25" s="91">
        <f>IF('כללי א1'!F27=0,0,'כללי א1'!F27/'כללי א1'!$C$28)</f>
        <v>0</v>
      </c>
      <c r="I25" s="91">
        <f>IF('כללי א1'!G27=0,0,'כללי א1'!G27/'כללי א1'!$C$28)</f>
        <v>0</v>
      </c>
      <c r="J25" s="91">
        <f>IF('כללי א1'!H27=0,0,'כללי א1'!H27/'כללי א1'!$C$28)</f>
        <v>0</v>
      </c>
      <c r="K25" s="92">
        <f>IF('כללי א1'!I27=0,0,'כללי א1'!I27/'כללי א1'!$C$28)</f>
        <v>0</v>
      </c>
      <c r="L25" s="75">
        <f t="shared" si="7"/>
        <v>0</v>
      </c>
      <c r="M25" s="91">
        <f>IF('כללי א1'!K27=0,0,'כללי א1'!K27/'כללי א1'!$J$28)</f>
        <v>0</v>
      </c>
      <c r="N25" s="91">
        <f>IF('כללי א1'!L27=0,0,'כללי א1'!L27/'כללי א1'!$J$28)</f>
        <v>0</v>
      </c>
      <c r="O25" s="91">
        <f>IF('כללי א1'!M27=0,0,'כללי א1'!M27/'כללי א1'!$J$28)</f>
        <v>0</v>
      </c>
      <c r="P25" s="91">
        <f>IF('כללי א1'!N27=0,0,'כללי א1'!N27/'כללי א1'!$J$28)</f>
        <v>0</v>
      </c>
      <c r="Q25" s="91">
        <f>IF('כללי א1'!O27=0,0,'כללי א1'!O27/'כללי א1'!$J$28)</f>
        <v>0</v>
      </c>
      <c r="R25" s="93">
        <f>IF('כללי א1'!P27=0,0,'כללי א1'!P27/'כללי א1'!$J$28)</f>
        <v>0</v>
      </c>
      <c r="S25" s="75">
        <f t="shared" si="8"/>
        <v>0</v>
      </c>
      <c r="T25" s="91">
        <f>IF('כללי א1'!R27=0,0,'כללי א1'!R27/'כללי א1'!$Q$28)</f>
        <v>0</v>
      </c>
      <c r="U25" s="91">
        <f>IF('כללי א1'!S27=0,0,'כללי א1'!S27/'כללי א1'!$Q$28)</f>
        <v>0</v>
      </c>
      <c r="V25" s="91">
        <f>IF('כללי א1'!T27=0,0,'כללי א1'!T27/'כללי א1'!$Q$28)</f>
        <v>0</v>
      </c>
      <c r="W25" s="91">
        <f>IF('כללי א1'!U27=0,0,'כללי א1'!U27/'כללי א1'!$Q$28)</f>
        <v>0</v>
      </c>
      <c r="X25" s="91">
        <f>IF('כללי א1'!V27=0,0,'כללי א1'!V27/'כללי א1'!$Q$28)</f>
        <v>0</v>
      </c>
      <c r="Y25" s="92">
        <f>IF('כללי א1'!W27=0,0,'כללי א1'!W27/'כללי א1'!$Q$28)</f>
        <v>0</v>
      </c>
      <c r="Z25" s="75">
        <f t="shared" si="9"/>
        <v>0</v>
      </c>
      <c r="AA25" s="91">
        <f>IF('כללי א1'!Y27=0,0,'כללי א1'!Y27/'כללי א1'!$X$28)</f>
        <v>0</v>
      </c>
      <c r="AB25" s="91">
        <f>IF('כללי א1'!Z27=0,0,'כללי א1'!Z27/'כללי א1'!$X$28)</f>
        <v>0</v>
      </c>
      <c r="AC25" s="91">
        <f>IF('כללי א1'!AA27=0,0,'כללי א1'!AA27/'כללי א1'!$X$28)</f>
        <v>0</v>
      </c>
      <c r="AD25" s="91">
        <f>IF('כללי א1'!AB27=0,0,'כללי א1'!AB27/'כללי א1'!$X$28)</f>
        <v>0</v>
      </c>
      <c r="AE25" s="91">
        <f>IF('כללי א1'!AC27=0,0,'כללי א1'!AC27/'כללי א1'!$X$28)</f>
        <v>0</v>
      </c>
      <c r="AF25" s="94">
        <f>IF('כללי א1'!AD27=0,0,'כללי א1'!AD27/'כללי א1'!$X$28)</f>
        <v>0</v>
      </c>
      <c r="AG25" s="75">
        <f>SUM(AH25:AM25)</f>
        <v>0</v>
      </c>
      <c r="AH25" s="91">
        <f>IF('כללי א1'!AF27=0,0,'כללי א1'!AF27/'כללי א1'!$AE$28)</f>
        <v>0</v>
      </c>
      <c r="AI25" s="91">
        <f>IF('כללי א1'!AG27=0,0,'כללי א1'!AG27/'כללי א1'!$AE$28)</f>
        <v>0</v>
      </c>
      <c r="AJ25" s="91">
        <f>IF('כללי א1'!AH27=0,0,'כללי א1'!AH27/'כללי א1'!$AE$28)</f>
        <v>0</v>
      </c>
      <c r="AK25" s="91">
        <f>IF('כללי א1'!AI27=0,0,'כללי א1'!AI27/'כללי א1'!$AE$28)</f>
        <v>0</v>
      </c>
      <c r="AL25" s="91">
        <f>IF('כללי א1'!AJ27=0,0,'כללי א1'!AJ27/'כללי א1'!$AE$28)</f>
        <v>0</v>
      </c>
      <c r="AM25" s="92">
        <f>IF('כללי א1'!AK27=0,0,'כללי א1'!AK27/'כללי א1'!$AE$28)</f>
        <v>0</v>
      </c>
      <c r="AN25" s="262"/>
      <c r="AO25" s="262"/>
      <c r="AP25" s="262"/>
      <c r="AQ25" s="262"/>
    </row>
    <row r="26" spans="1:43" x14ac:dyDescent="0.2">
      <c r="A26" s="196">
        <v>5</v>
      </c>
      <c r="B26" s="197" t="s">
        <v>93</v>
      </c>
      <c r="C26" s="270"/>
      <c r="D26" s="271"/>
      <c r="E26" s="97">
        <f>SUM(E22:E25)</f>
        <v>0</v>
      </c>
      <c r="F26" s="98">
        <f>SUM(F22:F25)</f>
        <v>0</v>
      </c>
      <c r="G26" s="98">
        <f t="shared" ref="G26:X26" si="10">SUM(G22:G25)</f>
        <v>0</v>
      </c>
      <c r="H26" s="98">
        <f>SUM(H22:H25)</f>
        <v>0</v>
      </c>
      <c r="I26" s="98">
        <f>SUM(I22:I25)</f>
        <v>0</v>
      </c>
      <c r="J26" s="98">
        <f>SUM(J22:J25)</f>
        <v>0</v>
      </c>
      <c r="K26" s="99">
        <f>SUM(K22:K25)</f>
        <v>0</v>
      </c>
      <c r="L26" s="97">
        <f t="shared" si="10"/>
        <v>0</v>
      </c>
      <c r="M26" s="98">
        <f>SUM(M22:M25)</f>
        <v>0</v>
      </c>
      <c r="N26" s="98">
        <f t="shared" si="10"/>
        <v>0</v>
      </c>
      <c r="O26" s="100">
        <f t="shared" si="10"/>
        <v>0</v>
      </c>
      <c r="P26" s="100">
        <f t="shared" si="10"/>
        <v>0</v>
      </c>
      <c r="Q26" s="100">
        <f t="shared" si="10"/>
        <v>0</v>
      </c>
      <c r="R26" s="101">
        <f t="shared" si="10"/>
        <v>0</v>
      </c>
      <c r="S26" s="97">
        <f t="shared" ref="S26:T26" si="11">SUM(S22:S25)</f>
        <v>0</v>
      </c>
      <c r="T26" s="98">
        <f t="shared" si="11"/>
        <v>0</v>
      </c>
      <c r="U26" s="98">
        <f t="shared" si="10"/>
        <v>0</v>
      </c>
      <c r="V26" s="100">
        <f t="shared" si="10"/>
        <v>0</v>
      </c>
      <c r="W26" s="100">
        <f t="shared" si="10"/>
        <v>0</v>
      </c>
      <c r="X26" s="100">
        <f t="shared" si="10"/>
        <v>0</v>
      </c>
      <c r="Y26" s="99">
        <f t="shared" ref="Y26:AM26" si="12">SUM(Y22:Y25)</f>
        <v>0</v>
      </c>
      <c r="Z26" s="97">
        <f t="shared" si="12"/>
        <v>0</v>
      </c>
      <c r="AA26" s="98">
        <f t="shared" si="12"/>
        <v>0</v>
      </c>
      <c r="AB26" s="98">
        <f t="shared" si="12"/>
        <v>0</v>
      </c>
      <c r="AC26" s="100">
        <f t="shared" si="12"/>
        <v>0</v>
      </c>
      <c r="AD26" s="100">
        <f t="shared" si="12"/>
        <v>0</v>
      </c>
      <c r="AE26" s="100">
        <f t="shared" si="12"/>
        <v>0</v>
      </c>
      <c r="AF26" s="99">
        <f t="shared" si="12"/>
        <v>0</v>
      </c>
      <c r="AG26" s="97">
        <f t="shared" si="12"/>
        <v>0</v>
      </c>
      <c r="AH26" s="98">
        <f t="shared" si="12"/>
        <v>0</v>
      </c>
      <c r="AI26" s="98">
        <f t="shared" si="12"/>
        <v>0</v>
      </c>
      <c r="AJ26" s="100">
        <f t="shared" si="12"/>
        <v>0</v>
      </c>
      <c r="AK26" s="100">
        <f t="shared" si="12"/>
        <v>0</v>
      </c>
      <c r="AL26" s="100">
        <f t="shared" si="12"/>
        <v>0</v>
      </c>
      <c r="AM26" s="99">
        <f t="shared" si="12"/>
        <v>0</v>
      </c>
      <c r="AN26" s="262"/>
      <c r="AO26" s="262"/>
      <c r="AP26" s="262"/>
      <c r="AQ26" s="262"/>
    </row>
    <row r="27" spans="1:43" x14ac:dyDescent="0.2">
      <c r="A27" s="247"/>
      <c r="B27" s="412"/>
      <c r="C27" s="412"/>
      <c r="D27" s="412"/>
      <c r="E27" s="248"/>
      <c r="F27" s="248"/>
      <c r="G27" s="248"/>
      <c r="H27" s="248"/>
      <c r="I27" s="248"/>
      <c r="J27" s="248"/>
      <c r="K27" s="248"/>
    </row>
    <row r="28" spans="1:43" x14ac:dyDescent="0.2">
      <c r="A28" s="248"/>
      <c r="B28" s="413"/>
      <c r="C28" s="413"/>
      <c r="D28" s="413"/>
      <c r="E28" s="262"/>
      <c r="F28" s="262"/>
      <c r="G28" s="262"/>
      <c r="H28" s="262"/>
      <c r="I28" s="262"/>
      <c r="J28" s="262"/>
      <c r="K28" s="262"/>
    </row>
    <row r="29" spans="1:43" x14ac:dyDescent="0.2">
      <c r="A29" s="247"/>
      <c r="B29" s="412"/>
      <c r="C29" s="412"/>
      <c r="D29" s="412"/>
      <c r="E29" s="248"/>
      <c r="F29" s="248"/>
      <c r="G29" s="248"/>
      <c r="H29" s="248"/>
      <c r="I29" s="248"/>
      <c r="J29" s="248"/>
      <c r="K29" s="248"/>
    </row>
    <row r="30" spans="1:43" x14ac:dyDescent="0.2">
      <c r="A30" s="262"/>
      <c r="B30" s="411"/>
      <c r="C30" s="414"/>
      <c r="D30" s="414"/>
      <c r="E30" s="272"/>
      <c r="F30" s="272"/>
      <c r="G30" s="272"/>
      <c r="H30" s="272"/>
      <c r="I30" s="272"/>
      <c r="J30" s="272"/>
      <c r="K30" s="272"/>
    </row>
    <row r="31" spans="1:43" x14ac:dyDescent="0.2">
      <c r="A31" s="262"/>
      <c r="B31" s="411"/>
      <c r="C31" s="411"/>
      <c r="D31" s="411"/>
      <c r="E31" s="274"/>
      <c r="F31" s="274"/>
      <c r="G31" s="274"/>
      <c r="H31" s="274"/>
      <c r="I31" s="274"/>
      <c r="J31" s="274"/>
      <c r="K31" s="274"/>
    </row>
    <row r="32" spans="1:43" x14ac:dyDescent="0.2">
      <c r="A32" s="262"/>
      <c r="B32" s="411"/>
      <c r="C32" s="411"/>
      <c r="D32" s="411"/>
      <c r="E32" s="274"/>
      <c r="F32" s="274"/>
      <c r="G32" s="274"/>
      <c r="H32" s="274"/>
      <c r="I32" s="274"/>
      <c r="J32" s="274"/>
      <c r="K32" s="274"/>
    </row>
    <row r="33" spans="1:11" x14ac:dyDescent="0.2">
      <c r="A33" s="263"/>
      <c r="B33" s="412"/>
      <c r="C33" s="412"/>
      <c r="D33" s="412"/>
      <c r="E33" s="248"/>
      <c r="F33" s="248"/>
      <c r="G33" s="248"/>
      <c r="H33" s="248"/>
      <c r="I33" s="248"/>
      <c r="J33" s="248"/>
      <c r="K33" s="248"/>
    </row>
    <row r="34" spans="1:11" x14ac:dyDescent="0.2">
      <c r="A34" s="262"/>
      <c r="B34" s="412"/>
      <c r="C34" s="412"/>
      <c r="D34" s="412"/>
      <c r="E34" s="248"/>
      <c r="F34" s="248"/>
      <c r="G34" s="248"/>
      <c r="H34" s="248"/>
      <c r="I34" s="248"/>
      <c r="J34" s="248"/>
      <c r="K34" s="248"/>
    </row>
    <row r="35" spans="1:11" x14ac:dyDescent="0.2">
      <c r="A35" s="262"/>
      <c r="B35" s="412"/>
      <c r="C35" s="412"/>
      <c r="D35" s="412"/>
      <c r="E35" s="248"/>
      <c r="F35" s="248"/>
      <c r="G35" s="248"/>
      <c r="H35" s="248"/>
      <c r="I35" s="248"/>
      <c r="J35" s="248"/>
      <c r="K35" s="248"/>
    </row>
    <row r="36" spans="1:11" x14ac:dyDescent="0.2">
      <c r="A36" s="263"/>
      <c r="B36" s="412"/>
      <c r="C36" s="412"/>
      <c r="D36" s="412"/>
      <c r="E36" s="248"/>
      <c r="F36" s="248"/>
      <c r="G36" s="248"/>
      <c r="H36" s="248"/>
      <c r="I36" s="248"/>
      <c r="J36" s="248"/>
      <c r="K36" s="248"/>
    </row>
    <row r="37" spans="1:11" x14ac:dyDescent="0.2">
      <c r="A37" s="262"/>
      <c r="B37" s="412"/>
      <c r="C37" s="412"/>
      <c r="D37" s="412"/>
      <c r="E37" s="248"/>
      <c r="F37" s="248"/>
      <c r="G37" s="248"/>
      <c r="H37" s="248"/>
      <c r="I37" s="248"/>
      <c r="J37" s="248"/>
      <c r="K37" s="248"/>
    </row>
    <row r="38" spans="1:11" x14ac:dyDescent="0.2">
      <c r="A38" s="262"/>
      <c r="B38" s="412"/>
      <c r="C38" s="412"/>
      <c r="D38" s="412"/>
      <c r="E38" s="248"/>
      <c r="F38" s="248"/>
      <c r="G38" s="248"/>
      <c r="H38" s="248"/>
      <c r="I38" s="248"/>
      <c r="J38" s="248"/>
      <c r="K38" s="248"/>
    </row>
    <row r="39" spans="1:11" x14ac:dyDescent="0.2">
      <c r="A39" s="262"/>
      <c r="B39" s="412"/>
      <c r="C39" s="412"/>
      <c r="D39" s="412"/>
      <c r="E39" s="248"/>
      <c r="F39" s="248"/>
      <c r="G39" s="248"/>
      <c r="H39" s="248"/>
      <c r="I39" s="248"/>
      <c r="J39" s="248"/>
      <c r="K39" s="248"/>
    </row>
    <row r="40" spans="1:11" x14ac:dyDescent="0.2">
      <c r="A40" s="262"/>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xr:uid="{00000000-0004-0000-0400-000000000000}"/>
  </hyperlinks>
  <pageMargins left="0.75" right="0.75" top="1" bottom="1" header="0.5" footer="0.5"/>
  <pageSetup paperSize="9" scale="90" fitToWidth="2" fitToHeight="2" orientation="landscape"/>
  <headerFooter alignWithMargins="0">
    <oddFooter>&amp;L&amp;F</oddFooter>
  </headerFooter>
  <colBreaks count="2" manualBreakCount="2">
    <brk id="11" max="16383" man="1"/>
    <brk id="25" max="16383"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25" sqref="B25"/>
    </sheetView>
  </sheetViews>
  <sheetFormatPr defaultColWidth="9.140625" defaultRowHeight="12.75" x14ac:dyDescent="0.2"/>
  <cols>
    <col min="1" max="1" width="4" style="1" customWidth="1"/>
    <col min="2" max="2" width="41.7109375" style="1" bestFit="1" customWidth="1"/>
    <col min="3" max="121" width="7.7109375" style="1" customWidth="1"/>
    <col min="122" max="122" width="9.140625" style="1" customWidth="1"/>
    <col min="123" max="16384" width="9.140625" style="1"/>
  </cols>
  <sheetData>
    <row r="1" spans="1:121" ht="18.75" x14ac:dyDescent="0.3">
      <c r="B1" s="150" t="str">
        <f>הוראות!B19</f>
        <v>נספח א2 מספרי תביעות בביטוח בריאות</v>
      </c>
    </row>
    <row r="2" spans="1:121" ht="20.25" x14ac:dyDescent="0.2">
      <c r="B2" s="174" t="str">
        <f>הוראות!B13</f>
        <v>יהב - קרן השתלמות וחסכון לאחים ואחיות בע"מ</v>
      </c>
    </row>
    <row r="3" spans="1:121" ht="15.75" x14ac:dyDescent="0.25">
      <c r="B3" s="173" t="str">
        <f>CONCATENATE(הוראות!Z13,הוראות!F13)</f>
        <v>הנתונים ביחידות בודדות לשנת 2022</v>
      </c>
    </row>
    <row r="4" spans="1:121" ht="12.75" customHeight="1" x14ac:dyDescent="0.2">
      <c r="B4" s="172" t="s">
        <v>0</v>
      </c>
      <c r="C4" s="361" t="s">
        <v>429</v>
      </c>
      <c r="D4" s="362"/>
      <c r="E4" s="362"/>
      <c r="F4" s="362"/>
      <c r="G4" s="362"/>
      <c r="H4" s="362"/>
      <c r="I4" s="362"/>
      <c r="J4" s="362"/>
      <c r="K4" s="362"/>
      <c r="L4" s="362"/>
      <c r="M4" s="362"/>
      <c r="N4" s="362"/>
      <c r="O4" s="362"/>
      <c r="P4" s="363"/>
      <c r="Q4" s="361" t="s">
        <v>438</v>
      </c>
      <c r="R4" s="362"/>
      <c r="S4" s="362"/>
      <c r="T4" s="362"/>
      <c r="U4" s="362"/>
      <c r="V4" s="362"/>
      <c r="W4" s="362"/>
      <c r="X4" s="362"/>
      <c r="Y4" s="362"/>
      <c r="Z4" s="362"/>
      <c r="AA4" s="362"/>
      <c r="AB4" s="362"/>
      <c r="AC4" s="362"/>
      <c r="AD4" s="363"/>
      <c r="AE4" s="361" t="s">
        <v>439</v>
      </c>
      <c r="AF4" s="362"/>
      <c r="AG4" s="362"/>
      <c r="AH4" s="362"/>
      <c r="AI4" s="362"/>
      <c r="AJ4" s="362"/>
      <c r="AK4" s="362"/>
      <c r="AL4" s="362"/>
      <c r="AM4" s="362"/>
      <c r="AN4" s="362"/>
      <c r="AO4" s="362"/>
      <c r="AP4" s="362"/>
      <c r="AQ4" s="362"/>
      <c r="AR4" s="363"/>
      <c r="AS4" s="361" t="s">
        <v>440</v>
      </c>
      <c r="AT4" s="362"/>
      <c r="AU4" s="362"/>
      <c r="AV4" s="362"/>
      <c r="AW4" s="362"/>
      <c r="AX4" s="362"/>
      <c r="AY4" s="362"/>
      <c r="AZ4" s="362"/>
      <c r="BA4" s="362"/>
      <c r="BB4" s="362"/>
      <c r="BC4" s="362"/>
      <c r="BD4" s="362"/>
      <c r="BE4" s="362"/>
      <c r="BF4" s="363"/>
      <c r="BG4" s="369" t="s">
        <v>441</v>
      </c>
      <c r="BH4" s="370"/>
      <c r="BI4" s="370"/>
      <c r="BJ4" s="370"/>
      <c r="BK4" s="370"/>
      <c r="BL4" s="370"/>
      <c r="BM4" s="371"/>
      <c r="BN4" s="361" t="s">
        <v>442</v>
      </c>
      <c r="BO4" s="362"/>
      <c r="BP4" s="362"/>
      <c r="BQ4" s="362"/>
      <c r="BR4" s="362"/>
      <c r="BS4" s="362"/>
      <c r="BT4" s="362"/>
      <c r="BU4" s="362"/>
      <c r="BV4" s="362"/>
      <c r="BW4" s="362"/>
      <c r="BX4" s="362"/>
      <c r="BY4" s="362"/>
      <c r="BZ4" s="362"/>
      <c r="CA4" s="363"/>
      <c r="CB4" s="361" t="s">
        <v>443</v>
      </c>
      <c r="CC4" s="362"/>
      <c r="CD4" s="362"/>
      <c r="CE4" s="362"/>
      <c r="CF4" s="362"/>
      <c r="CG4" s="362"/>
      <c r="CH4" s="362"/>
      <c r="CI4" s="362"/>
      <c r="CJ4" s="362"/>
      <c r="CK4" s="362"/>
      <c r="CL4" s="362"/>
      <c r="CM4" s="362"/>
      <c r="CN4" s="362"/>
      <c r="CO4" s="363"/>
      <c r="CP4" s="361" t="s">
        <v>444</v>
      </c>
      <c r="CQ4" s="362"/>
      <c r="CR4" s="362"/>
      <c r="CS4" s="362"/>
      <c r="CT4" s="362"/>
      <c r="CU4" s="362"/>
      <c r="CV4" s="362"/>
      <c r="CW4" s="362"/>
      <c r="CX4" s="362"/>
      <c r="CY4" s="362"/>
      <c r="CZ4" s="362"/>
      <c r="DA4" s="362"/>
      <c r="DB4" s="362"/>
      <c r="DC4" s="363"/>
      <c r="DD4" s="369" t="s">
        <v>445</v>
      </c>
      <c r="DE4" s="370"/>
      <c r="DF4" s="370"/>
      <c r="DG4" s="370"/>
      <c r="DH4" s="370"/>
      <c r="DI4" s="370"/>
      <c r="DJ4" s="370"/>
      <c r="DK4" s="370"/>
      <c r="DL4" s="370"/>
      <c r="DM4" s="370"/>
      <c r="DN4" s="370"/>
      <c r="DO4" s="370"/>
      <c r="DP4" s="370"/>
      <c r="DQ4" s="371"/>
    </row>
    <row r="5" spans="1:121" ht="12.75" customHeight="1" x14ac:dyDescent="0.2">
      <c r="C5" s="364" t="s">
        <v>430</v>
      </c>
      <c r="D5" s="376"/>
      <c r="E5" s="376"/>
      <c r="F5" s="376"/>
      <c r="G5" s="376"/>
      <c r="H5" s="376"/>
      <c r="I5" s="377"/>
      <c r="J5" s="364" t="s">
        <v>431</v>
      </c>
      <c r="K5" s="376"/>
      <c r="L5" s="376"/>
      <c r="M5" s="376"/>
      <c r="N5" s="376"/>
      <c r="O5" s="376"/>
      <c r="P5" s="377"/>
      <c r="Q5" s="364" t="s">
        <v>430</v>
      </c>
      <c r="R5" s="376"/>
      <c r="S5" s="376"/>
      <c r="T5" s="376"/>
      <c r="U5" s="376"/>
      <c r="V5" s="376"/>
      <c r="W5" s="377"/>
      <c r="X5" s="364" t="s">
        <v>431</v>
      </c>
      <c r="Y5" s="376"/>
      <c r="Z5" s="376"/>
      <c r="AA5" s="376"/>
      <c r="AB5" s="376"/>
      <c r="AC5" s="376"/>
      <c r="AD5" s="377"/>
      <c r="AE5" s="364" t="s">
        <v>430</v>
      </c>
      <c r="AF5" s="376"/>
      <c r="AG5" s="376"/>
      <c r="AH5" s="376"/>
      <c r="AI5" s="376"/>
      <c r="AJ5" s="376"/>
      <c r="AK5" s="377"/>
      <c r="AL5" s="364" t="s">
        <v>431</v>
      </c>
      <c r="AM5" s="376"/>
      <c r="AN5" s="376"/>
      <c r="AO5" s="376"/>
      <c r="AP5" s="376"/>
      <c r="AQ5" s="376"/>
      <c r="AR5" s="377"/>
      <c r="AS5" s="364" t="s">
        <v>430</v>
      </c>
      <c r="AT5" s="376"/>
      <c r="AU5" s="376"/>
      <c r="AV5" s="376"/>
      <c r="AW5" s="376"/>
      <c r="AX5" s="376"/>
      <c r="AY5" s="377"/>
      <c r="AZ5" s="364" t="s">
        <v>431</v>
      </c>
      <c r="BA5" s="376"/>
      <c r="BB5" s="376"/>
      <c r="BC5" s="376"/>
      <c r="BD5" s="376"/>
      <c r="BE5" s="376"/>
      <c r="BF5" s="377"/>
      <c r="BG5" s="372"/>
      <c r="BH5" s="374"/>
      <c r="BI5" s="374"/>
      <c r="BJ5" s="374"/>
      <c r="BK5" s="374"/>
      <c r="BL5" s="374"/>
      <c r="BM5" s="375"/>
      <c r="BN5" s="364" t="s">
        <v>430</v>
      </c>
      <c r="BO5" s="376"/>
      <c r="BP5" s="376"/>
      <c r="BQ5" s="376"/>
      <c r="BR5" s="376"/>
      <c r="BS5" s="376"/>
      <c r="BT5" s="377"/>
      <c r="BU5" s="364" t="s">
        <v>431</v>
      </c>
      <c r="BV5" s="376"/>
      <c r="BW5" s="376"/>
      <c r="BX5" s="376"/>
      <c r="BY5" s="376"/>
      <c r="BZ5" s="376"/>
      <c r="CA5" s="377"/>
      <c r="CB5" s="364" t="s">
        <v>430</v>
      </c>
      <c r="CC5" s="376"/>
      <c r="CD5" s="376"/>
      <c r="CE5" s="376"/>
      <c r="CF5" s="376"/>
      <c r="CG5" s="376"/>
      <c r="CH5" s="377"/>
      <c r="CI5" s="364" t="s">
        <v>431</v>
      </c>
      <c r="CJ5" s="376"/>
      <c r="CK5" s="376"/>
      <c r="CL5" s="376"/>
      <c r="CM5" s="376"/>
      <c r="CN5" s="376"/>
      <c r="CO5" s="377"/>
      <c r="CP5" s="364" t="s">
        <v>430</v>
      </c>
      <c r="CQ5" s="376"/>
      <c r="CR5" s="376"/>
      <c r="CS5" s="376"/>
      <c r="CT5" s="376"/>
      <c r="CU5" s="376"/>
      <c r="CV5" s="377"/>
      <c r="CW5" s="364" t="s">
        <v>431</v>
      </c>
      <c r="CX5" s="376"/>
      <c r="CY5" s="376"/>
      <c r="CZ5" s="376"/>
      <c r="DA5" s="376"/>
      <c r="DB5" s="376"/>
      <c r="DC5" s="377"/>
      <c r="DD5" s="364" t="s">
        <v>430</v>
      </c>
      <c r="DE5" s="376"/>
      <c r="DF5" s="376"/>
      <c r="DG5" s="376"/>
      <c r="DH5" s="376"/>
      <c r="DI5" s="376"/>
      <c r="DJ5" s="377"/>
      <c r="DK5" s="364" t="s">
        <v>431</v>
      </c>
      <c r="DL5" s="376"/>
      <c r="DM5" s="376"/>
      <c r="DN5" s="376"/>
      <c r="DO5" s="376"/>
      <c r="DP5" s="376"/>
      <c r="DQ5" s="377"/>
    </row>
    <row r="6" spans="1:121" ht="12.75" customHeight="1" x14ac:dyDescent="0.2">
      <c r="C6" s="415" t="s">
        <v>9</v>
      </c>
      <c r="D6" s="365" t="s">
        <v>10</v>
      </c>
      <c r="E6" s="365"/>
      <c r="F6" s="365"/>
      <c r="G6" s="365"/>
      <c r="H6" s="365"/>
      <c r="I6" s="366"/>
      <c r="J6" s="415" t="str">
        <f>C6</f>
        <v>סה"כ מספר תביעות</v>
      </c>
      <c r="K6" s="365" t="s">
        <v>10</v>
      </c>
      <c r="L6" s="365"/>
      <c r="M6" s="365"/>
      <c r="N6" s="365"/>
      <c r="O6" s="365"/>
      <c r="P6" s="366"/>
      <c r="Q6" s="415" t="str">
        <f>J6</f>
        <v>סה"כ מספר תביעות</v>
      </c>
      <c r="R6" s="365" t="s">
        <v>10</v>
      </c>
      <c r="S6" s="365"/>
      <c r="T6" s="365"/>
      <c r="U6" s="365"/>
      <c r="V6" s="365"/>
      <c r="W6" s="366"/>
      <c r="X6" s="415" t="str">
        <f>Q6</f>
        <v>סה"כ מספר תביעות</v>
      </c>
      <c r="Y6" s="365" t="s">
        <v>10</v>
      </c>
      <c r="Z6" s="365"/>
      <c r="AA6" s="365"/>
      <c r="AB6" s="365"/>
      <c r="AC6" s="365"/>
      <c r="AD6" s="366"/>
      <c r="AE6" s="415" t="str">
        <f>X6</f>
        <v>סה"כ מספר תביעות</v>
      </c>
      <c r="AF6" s="365" t="s">
        <v>10</v>
      </c>
      <c r="AG6" s="365"/>
      <c r="AH6" s="365"/>
      <c r="AI6" s="365"/>
      <c r="AJ6" s="365"/>
      <c r="AK6" s="366"/>
      <c r="AL6" s="415" t="str">
        <f>AE6</f>
        <v>סה"כ מספר תביעות</v>
      </c>
      <c r="AM6" s="365" t="s">
        <v>10</v>
      </c>
      <c r="AN6" s="365"/>
      <c r="AO6" s="365"/>
      <c r="AP6" s="365"/>
      <c r="AQ6" s="365"/>
      <c r="AR6" s="366"/>
      <c r="AS6" s="415" t="str">
        <f>AL6</f>
        <v>סה"כ מספר תביעות</v>
      </c>
      <c r="AT6" s="365" t="s">
        <v>10</v>
      </c>
      <c r="AU6" s="365"/>
      <c r="AV6" s="365"/>
      <c r="AW6" s="365"/>
      <c r="AX6" s="365"/>
      <c r="AY6" s="366"/>
      <c r="AZ6" s="415" t="str">
        <f>AS6</f>
        <v>סה"כ מספר תביעות</v>
      </c>
      <c r="BA6" s="365" t="s">
        <v>10</v>
      </c>
      <c r="BB6" s="365"/>
      <c r="BC6" s="365"/>
      <c r="BD6" s="365"/>
      <c r="BE6" s="365"/>
      <c r="BF6" s="366"/>
      <c r="BG6" s="415" t="str">
        <f>AZ6</f>
        <v>סה"כ מספר תביעות</v>
      </c>
      <c r="BH6" s="365" t="s">
        <v>10</v>
      </c>
      <c r="BI6" s="365"/>
      <c r="BJ6" s="365"/>
      <c r="BK6" s="365"/>
      <c r="BL6" s="365"/>
      <c r="BM6" s="366"/>
      <c r="BN6" s="415" t="str">
        <f>AZ6</f>
        <v>סה"כ מספר תביעות</v>
      </c>
      <c r="BO6" s="365" t="s">
        <v>10</v>
      </c>
      <c r="BP6" s="365"/>
      <c r="BQ6" s="365"/>
      <c r="BR6" s="365"/>
      <c r="BS6" s="365"/>
      <c r="BT6" s="366"/>
      <c r="BU6" s="415" t="str">
        <f>BG6</f>
        <v>סה"כ מספר תביעות</v>
      </c>
      <c r="BV6" s="365" t="s">
        <v>10</v>
      </c>
      <c r="BW6" s="365"/>
      <c r="BX6" s="365"/>
      <c r="BY6" s="365"/>
      <c r="BZ6" s="365"/>
      <c r="CA6" s="366"/>
      <c r="CB6" s="415" t="str">
        <f>BN6</f>
        <v>סה"כ מספר תביעות</v>
      </c>
      <c r="CC6" s="365" t="s">
        <v>10</v>
      </c>
      <c r="CD6" s="365"/>
      <c r="CE6" s="365"/>
      <c r="CF6" s="365"/>
      <c r="CG6" s="365"/>
      <c r="CH6" s="366"/>
      <c r="CI6" s="415" t="str">
        <f>BU6</f>
        <v>סה"כ מספר תביעות</v>
      </c>
      <c r="CJ6" s="365" t="s">
        <v>10</v>
      </c>
      <c r="CK6" s="365"/>
      <c r="CL6" s="365"/>
      <c r="CM6" s="365"/>
      <c r="CN6" s="365"/>
      <c r="CO6" s="366"/>
      <c r="CP6" s="415" t="str">
        <f>CB6</f>
        <v>סה"כ מספר תביעות</v>
      </c>
      <c r="CQ6" s="365" t="s">
        <v>10</v>
      </c>
      <c r="CR6" s="365"/>
      <c r="CS6" s="365"/>
      <c r="CT6" s="365"/>
      <c r="CU6" s="365"/>
      <c r="CV6" s="366"/>
      <c r="CW6" s="415" t="str">
        <f>CI6</f>
        <v>סה"כ מספר תביעות</v>
      </c>
      <c r="CX6" s="365" t="s">
        <v>10</v>
      </c>
      <c r="CY6" s="365"/>
      <c r="CZ6" s="365"/>
      <c r="DA6" s="365"/>
      <c r="DB6" s="365"/>
      <c r="DC6" s="366"/>
      <c r="DD6" s="415" t="str">
        <f>CP6</f>
        <v>סה"כ מספר תביעות</v>
      </c>
      <c r="DE6" s="365" t="s">
        <v>10</v>
      </c>
      <c r="DF6" s="365"/>
      <c r="DG6" s="365"/>
      <c r="DH6" s="365"/>
      <c r="DI6" s="365"/>
      <c r="DJ6" s="366"/>
      <c r="DK6" s="415" t="str">
        <f>CW6</f>
        <v>סה"כ מספר תביעות</v>
      </c>
      <c r="DL6" s="365" t="s">
        <v>10</v>
      </c>
      <c r="DM6" s="365"/>
      <c r="DN6" s="365"/>
      <c r="DO6" s="365"/>
      <c r="DP6" s="365"/>
      <c r="DQ6" s="366"/>
    </row>
    <row r="7" spans="1:121" ht="25.5" customHeight="1" x14ac:dyDescent="0.2">
      <c r="B7" s="378" t="s">
        <v>11</v>
      </c>
      <c r="C7" s="368"/>
      <c r="D7" s="225" t="s">
        <v>18</v>
      </c>
      <c r="E7" s="45" t="s">
        <v>19</v>
      </c>
      <c r="F7" s="45" t="s">
        <v>20</v>
      </c>
      <c r="G7" s="45" t="s">
        <v>21</v>
      </c>
      <c r="H7" s="45" t="s">
        <v>22</v>
      </c>
      <c r="I7" s="151" t="s">
        <v>23</v>
      </c>
      <c r="J7" s="368"/>
      <c r="K7" s="225" t="s">
        <v>18</v>
      </c>
      <c r="L7" s="45" t="s">
        <v>19</v>
      </c>
      <c r="M7" s="45" t="s">
        <v>20</v>
      </c>
      <c r="N7" s="45" t="s">
        <v>21</v>
      </c>
      <c r="O7" s="45" t="s">
        <v>22</v>
      </c>
      <c r="P7" s="151" t="s">
        <v>23</v>
      </c>
      <c r="Q7" s="368"/>
      <c r="R7" s="225" t="s">
        <v>18</v>
      </c>
      <c r="S7" s="45" t="s">
        <v>19</v>
      </c>
      <c r="T7" s="45" t="s">
        <v>20</v>
      </c>
      <c r="U7" s="45" t="s">
        <v>21</v>
      </c>
      <c r="V7" s="45" t="s">
        <v>22</v>
      </c>
      <c r="W7" s="151" t="s">
        <v>23</v>
      </c>
      <c r="X7" s="368"/>
      <c r="Y7" s="225" t="s">
        <v>18</v>
      </c>
      <c r="Z7" s="45" t="s">
        <v>19</v>
      </c>
      <c r="AA7" s="45" t="s">
        <v>20</v>
      </c>
      <c r="AB7" s="45" t="s">
        <v>21</v>
      </c>
      <c r="AC7" s="45" t="s">
        <v>22</v>
      </c>
      <c r="AD7" s="151" t="s">
        <v>23</v>
      </c>
      <c r="AE7" s="368"/>
      <c r="AF7" s="225" t="s">
        <v>18</v>
      </c>
      <c r="AG7" s="45" t="s">
        <v>19</v>
      </c>
      <c r="AH7" s="45" t="s">
        <v>20</v>
      </c>
      <c r="AI7" s="45" t="s">
        <v>21</v>
      </c>
      <c r="AJ7" s="45" t="s">
        <v>22</v>
      </c>
      <c r="AK7" s="151" t="s">
        <v>23</v>
      </c>
      <c r="AL7" s="368"/>
      <c r="AM7" s="225" t="s">
        <v>18</v>
      </c>
      <c r="AN7" s="45" t="s">
        <v>19</v>
      </c>
      <c r="AO7" s="45" t="s">
        <v>20</v>
      </c>
      <c r="AP7" s="45" t="s">
        <v>21</v>
      </c>
      <c r="AQ7" s="45" t="s">
        <v>22</v>
      </c>
      <c r="AR7" s="151" t="s">
        <v>23</v>
      </c>
      <c r="AS7" s="368"/>
      <c r="AT7" s="225" t="s">
        <v>18</v>
      </c>
      <c r="AU7" s="45" t="s">
        <v>19</v>
      </c>
      <c r="AV7" s="45" t="s">
        <v>20</v>
      </c>
      <c r="AW7" s="45" t="s">
        <v>21</v>
      </c>
      <c r="AX7" s="45" t="s">
        <v>22</v>
      </c>
      <c r="AY7" s="151" t="s">
        <v>23</v>
      </c>
      <c r="AZ7" s="368"/>
      <c r="BA7" s="225" t="s">
        <v>18</v>
      </c>
      <c r="BB7" s="45" t="s">
        <v>19</v>
      </c>
      <c r="BC7" s="45" t="s">
        <v>20</v>
      </c>
      <c r="BD7" s="45" t="s">
        <v>21</v>
      </c>
      <c r="BE7" s="45" t="s">
        <v>22</v>
      </c>
      <c r="BF7" s="151" t="s">
        <v>23</v>
      </c>
      <c r="BG7" s="368"/>
      <c r="BH7" s="225" t="s">
        <v>18</v>
      </c>
      <c r="BI7" s="45" t="s">
        <v>19</v>
      </c>
      <c r="BJ7" s="45" t="s">
        <v>20</v>
      </c>
      <c r="BK7" s="45" t="s">
        <v>21</v>
      </c>
      <c r="BL7" s="45" t="s">
        <v>22</v>
      </c>
      <c r="BM7" s="151" t="s">
        <v>23</v>
      </c>
      <c r="BN7" s="368"/>
      <c r="BO7" s="225" t="s">
        <v>18</v>
      </c>
      <c r="BP7" s="45" t="s">
        <v>19</v>
      </c>
      <c r="BQ7" s="45" t="s">
        <v>20</v>
      </c>
      <c r="BR7" s="45" t="s">
        <v>21</v>
      </c>
      <c r="BS7" s="45" t="s">
        <v>22</v>
      </c>
      <c r="BT7" s="151" t="s">
        <v>23</v>
      </c>
      <c r="BU7" s="368"/>
      <c r="BV7" s="225" t="s">
        <v>18</v>
      </c>
      <c r="BW7" s="45" t="s">
        <v>19</v>
      </c>
      <c r="BX7" s="45" t="s">
        <v>20</v>
      </c>
      <c r="BY7" s="45" t="s">
        <v>21</v>
      </c>
      <c r="BZ7" s="45" t="s">
        <v>22</v>
      </c>
      <c r="CA7" s="151" t="s">
        <v>23</v>
      </c>
      <c r="CB7" s="368"/>
      <c r="CC7" s="225" t="s">
        <v>18</v>
      </c>
      <c r="CD7" s="45" t="s">
        <v>19</v>
      </c>
      <c r="CE7" s="45" t="s">
        <v>20</v>
      </c>
      <c r="CF7" s="45" t="s">
        <v>21</v>
      </c>
      <c r="CG7" s="45" t="s">
        <v>22</v>
      </c>
      <c r="CH7" s="151" t="s">
        <v>23</v>
      </c>
      <c r="CI7" s="368"/>
      <c r="CJ7" s="225" t="s">
        <v>18</v>
      </c>
      <c r="CK7" s="45" t="s">
        <v>19</v>
      </c>
      <c r="CL7" s="45" t="s">
        <v>20</v>
      </c>
      <c r="CM7" s="45" t="s">
        <v>21</v>
      </c>
      <c r="CN7" s="45" t="s">
        <v>22</v>
      </c>
      <c r="CO7" s="151" t="s">
        <v>23</v>
      </c>
      <c r="CP7" s="368"/>
      <c r="CQ7" s="225" t="s">
        <v>18</v>
      </c>
      <c r="CR7" s="45" t="s">
        <v>19</v>
      </c>
      <c r="CS7" s="45" t="s">
        <v>20</v>
      </c>
      <c r="CT7" s="45" t="s">
        <v>21</v>
      </c>
      <c r="CU7" s="45" t="s">
        <v>22</v>
      </c>
      <c r="CV7" s="151" t="s">
        <v>23</v>
      </c>
      <c r="CW7" s="368"/>
      <c r="CX7" s="225" t="s">
        <v>18</v>
      </c>
      <c r="CY7" s="45" t="s">
        <v>19</v>
      </c>
      <c r="CZ7" s="45" t="s">
        <v>20</v>
      </c>
      <c r="DA7" s="45" t="s">
        <v>21</v>
      </c>
      <c r="DB7" s="45" t="s">
        <v>22</v>
      </c>
      <c r="DC7" s="151" t="s">
        <v>23</v>
      </c>
      <c r="DD7" s="368"/>
      <c r="DE7" s="225" t="s">
        <v>18</v>
      </c>
      <c r="DF7" s="45" t="s">
        <v>19</v>
      </c>
      <c r="DG7" s="45" t="s">
        <v>20</v>
      </c>
      <c r="DH7" s="45" t="s">
        <v>21</v>
      </c>
      <c r="DI7" s="45" t="s">
        <v>22</v>
      </c>
      <c r="DJ7" s="151" t="s">
        <v>23</v>
      </c>
      <c r="DK7" s="368"/>
      <c r="DL7" s="225" t="s">
        <v>18</v>
      </c>
      <c r="DM7" s="45" t="s">
        <v>19</v>
      </c>
      <c r="DN7" s="45" t="s">
        <v>20</v>
      </c>
      <c r="DO7" s="45" t="s">
        <v>21</v>
      </c>
      <c r="DP7" s="45" t="s">
        <v>22</v>
      </c>
      <c r="DQ7" s="151" t="s">
        <v>23</v>
      </c>
    </row>
    <row r="8" spans="1:121" x14ac:dyDescent="0.2">
      <c r="B8" s="37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c r="AL8" s="231" t="s">
        <v>59</v>
      </c>
      <c r="AM8" s="111" t="s">
        <v>60</v>
      </c>
      <c r="AN8" s="53" t="s">
        <v>61</v>
      </c>
      <c r="AO8" s="53" t="s">
        <v>62</v>
      </c>
      <c r="AP8" s="53" t="s">
        <v>63</v>
      </c>
      <c r="AQ8" s="53" t="s">
        <v>64</v>
      </c>
      <c r="AR8" s="57" t="s">
        <v>65</v>
      </c>
      <c r="AS8" s="231" t="s">
        <v>66</v>
      </c>
      <c r="AT8" s="111" t="s">
        <v>67</v>
      </c>
      <c r="AU8" s="53" t="s">
        <v>68</v>
      </c>
      <c r="AV8" s="53" t="s">
        <v>69</v>
      </c>
      <c r="AW8" s="53" t="s">
        <v>70</v>
      </c>
      <c r="AX8" s="53" t="s">
        <v>71</v>
      </c>
      <c r="AY8" s="57" t="s">
        <v>72</v>
      </c>
      <c r="AZ8" s="231" t="s">
        <v>446</v>
      </c>
      <c r="BA8" s="111" t="s">
        <v>447</v>
      </c>
      <c r="BB8" s="53" t="s">
        <v>448</v>
      </c>
      <c r="BC8" s="53" t="s">
        <v>449</v>
      </c>
      <c r="BD8" s="53" t="s">
        <v>450</v>
      </c>
      <c r="BE8" s="53" t="s">
        <v>457</v>
      </c>
      <c r="BF8" s="57" t="s">
        <v>458</v>
      </c>
      <c r="BG8" s="231" t="s">
        <v>459</v>
      </c>
      <c r="BH8" s="111" t="s">
        <v>460</v>
      </c>
      <c r="BI8" s="53" t="s">
        <v>461</v>
      </c>
      <c r="BJ8" s="53" t="s">
        <v>462</v>
      </c>
      <c r="BK8" s="53" t="s">
        <v>463</v>
      </c>
      <c r="BL8" s="53" t="s">
        <v>464</v>
      </c>
      <c r="BM8" s="57" t="s">
        <v>465</v>
      </c>
      <c r="BN8" s="231" t="s">
        <v>466</v>
      </c>
      <c r="BO8" s="111" t="s">
        <v>467</v>
      </c>
      <c r="BP8" s="53" t="s">
        <v>468</v>
      </c>
      <c r="BQ8" s="53" t="s">
        <v>469</v>
      </c>
      <c r="BR8" s="53" t="s">
        <v>470</v>
      </c>
      <c r="BS8" s="53" t="s">
        <v>471</v>
      </c>
      <c r="BT8" s="57" t="s">
        <v>472</v>
      </c>
      <c r="BU8" s="231" t="s">
        <v>473</v>
      </c>
      <c r="BV8" s="111" t="s">
        <v>474</v>
      </c>
      <c r="BW8" s="53" t="s">
        <v>475</v>
      </c>
      <c r="BX8" s="53" t="s">
        <v>476</v>
      </c>
      <c r="BY8" s="53" t="s">
        <v>477</v>
      </c>
      <c r="BZ8" s="53" t="s">
        <v>478</v>
      </c>
      <c r="CA8" s="57" t="s">
        <v>479</v>
      </c>
      <c r="CB8" s="231" t="s">
        <v>480</v>
      </c>
      <c r="CC8" s="111" t="s">
        <v>481</v>
      </c>
      <c r="CD8" s="53" t="s">
        <v>482</v>
      </c>
      <c r="CE8" s="53" t="s">
        <v>483</v>
      </c>
      <c r="CF8" s="53" t="s">
        <v>484</v>
      </c>
      <c r="CG8" s="53" t="s">
        <v>485</v>
      </c>
      <c r="CH8" s="57" t="s">
        <v>486</v>
      </c>
      <c r="CI8" s="231" t="s">
        <v>487</v>
      </c>
      <c r="CJ8" s="111" t="s">
        <v>488</v>
      </c>
      <c r="CK8" s="53" t="s">
        <v>489</v>
      </c>
      <c r="CL8" s="53" t="s">
        <v>490</v>
      </c>
      <c r="CM8" s="53" t="s">
        <v>491</v>
      </c>
      <c r="CN8" s="53" t="s">
        <v>492</v>
      </c>
      <c r="CO8" s="57" t="s">
        <v>493</v>
      </c>
      <c r="CP8" s="231" t="s">
        <v>494</v>
      </c>
      <c r="CQ8" s="111" t="s">
        <v>495</v>
      </c>
      <c r="CR8" s="53" t="s">
        <v>496</v>
      </c>
      <c r="CS8" s="53" t="s">
        <v>497</v>
      </c>
      <c r="CT8" s="53" t="s">
        <v>498</v>
      </c>
      <c r="CU8" s="53" t="s">
        <v>499</v>
      </c>
      <c r="CV8" s="57" t="s">
        <v>500</v>
      </c>
      <c r="CW8" s="231" t="s">
        <v>501</v>
      </c>
      <c r="CX8" s="111" t="s">
        <v>502</v>
      </c>
      <c r="CY8" s="53" t="s">
        <v>503</v>
      </c>
      <c r="CZ8" s="53" t="s">
        <v>504</v>
      </c>
      <c r="DA8" s="53" t="s">
        <v>505</v>
      </c>
      <c r="DB8" s="53" t="s">
        <v>506</v>
      </c>
      <c r="DC8" s="57" t="s">
        <v>507</v>
      </c>
      <c r="DD8" s="231" t="s">
        <v>508</v>
      </c>
      <c r="DE8" s="111" t="s">
        <v>509</v>
      </c>
      <c r="DF8" s="53" t="s">
        <v>510</v>
      </c>
      <c r="DG8" s="53" t="s">
        <v>511</v>
      </c>
      <c r="DH8" s="53" t="s">
        <v>512</v>
      </c>
      <c r="DI8" s="53" t="s">
        <v>513</v>
      </c>
      <c r="DJ8" s="57" t="s">
        <v>514</v>
      </c>
      <c r="DK8" s="231" t="s">
        <v>515</v>
      </c>
      <c r="DL8" s="55" t="s">
        <v>516</v>
      </c>
      <c r="DM8" s="53" t="s">
        <v>517</v>
      </c>
      <c r="DN8" s="53" t="s">
        <v>518</v>
      </c>
      <c r="DO8" s="53" t="s">
        <v>519</v>
      </c>
      <c r="DP8" s="53" t="s">
        <v>520</v>
      </c>
      <c r="DQ8" s="57" t="s">
        <v>521</v>
      </c>
    </row>
    <row r="9" spans="1:121" x14ac:dyDescent="0.2">
      <c r="A9" s="154" t="s">
        <v>73</v>
      </c>
      <c r="B9" s="212" t="s">
        <v>74</v>
      </c>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65"/>
      <c r="BK9" s="165"/>
      <c r="BL9" s="165"/>
      <c r="BM9" s="165"/>
      <c r="BN9" s="165"/>
      <c r="BO9" s="165"/>
      <c r="BP9" s="165"/>
      <c r="BQ9" s="165"/>
      <c r="BR9" s="165"/>
      <c r="BS9" s="165"/>
      <c r="BT9" s="165"/>
      <c r="BU9" s="165"/>
      <c r="BV9" s="165"/>
      <c r="BW9" s="165"/>
      <c r="BX9" s="165"/>
      <c r="BY9" s="165"/>
      <c r="BZ9" s="165"/>
      <c r="CA9" s="165"/>
      <c r="CB9" s="165"/>
      <c r="CC9" s="165"/>
      <c r="CD9" s="165"/>
      <c r="CE9" s="165"/>
      <c r="CF9" s="165"/>
      <c r="CG9" s="165"/>
      <c r="CH9" s="165"/>
      <c r="CI9" s="165"/>
      <c r="CJ9" s="165"/>
      <c r="CK9" s="165"/>
      <c r="CL9" s="165"/>
      <c r="CM9" s="165"/>
      <c r="CN9" s="165"/>
      <c r="CO9" s="165"/>
      <c r="CP9" s="165"/>
      <c r="CQ9" s="165"/>
      <c r="CR9" s="165"/>
      <c r="CS9" s="165"/>
      <c r="CT9" s="165"/>
      <c r="CU9" s="165"/>
      <c r="CV9" s="165"/>
      <c r="CW9" s="165"/>
      <c r="CX9" s="165"/>
      <c r="CY9" s="165"/>
      <c r="CZ9" s="165"/>
      <c r="DA9" s="165"/>
      <c r="DB9" s="165"/>
      <c r="DC9" s="165"/>
      <c r="DD9" s="165"/>
      <c r="DE9" s="165"/>
      <c r="DF9" s="165"/>
      <c r="DG9" s="165"/>
      <c r="DH9" s="165"/>
      <c r="DI9" s="165"/>
      <c r="DJ9" s="165"/>
      <c r="DK9" s="165"/>
      <c r="DL9" s="165"/>
      <c r="DM9" s="165"/>
      <c r="DN9" s="165"/>
      <c r="DO9" s="165"/>
      <c r="DP9" s="165"/>
      <c r="DQ9" s="165"/>
    </row>
    <row r="10" spans="1:121" x14ac:dyDescent="0.2">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229"/>
      <c r="AG10" s="167"/>
      <c r="AH10" s="167"/>
      <c r="AI10" s="167"/>
      <c r="AJ10" s="167"/>
      <c r="AK10" s="168"/>
      <c r="AL10" s="288"/>
      <c r="AM10" s="229"/>
      <c r="AN10" s="167"/>
      <c r="AO10" s="167"/>
      <c r="AP10" s="167"/>
      <c r="AQ10" s="167"/>
      <c r="AR10" s="168"/>
      <c r="AS10" s="288"/>
      <c r="AT10" s="229"/>
      <c r="AU10" s="167"/>
      <c r="AV10" s="167"/>
      <c r="AW10" s="167"/>
      <c r="AX10" s="167"/>
      <c r="AY10" s="168"/>
      <c r="AZ10" s="288"/>
      <c r="BA10" s="229"/>
      <c r="BB10" s="167"/>
      <c r="BC10" s="167"/>
      <c r="BD10" s="167"/>
      <c r="BE10" s="167"/>
      <c r="BF10" s="168"/>
      <c r="BG10" s="288"/>
      <c r="BH10" s="229"/>
      <c r="BI10" s="167"/>
      <c r="BJ10" s="167"/>
      <c r="BK10" s="167"/>
      <c r="BL10" s="167"/>
      <c r="BM10" s="168"/>
      <c r="BN10" s="288"/>
      <c r="BO10" s="229"/>
      <c r="BP10" s="167"/>
      <c r="BQ10" s="167"/>
      <c r="BR10" s="167"/>
      <c r="BS10" s="167"/>
      <c r="BT10" s="168"/>
      <c r="BU10" s="288"/>
      <c r="BV10" s="229"/>
      <c r="BW10" s="167"/>
      <c r="BX10" s="167"/>
      <c r="BY10" s="167"/>
      <c r="BZ10" s="167"/>
      <c r="CA10" s="168"/>
      <c r="CB10" s="288"/>
      <c r="CC10" s="229"/>
      <c r="CD10" s="167"/>
      <c r="CE10" s="167"/>
      <c r="CF10" s="167"/>
      <c r="CG10" s="167"/>
      <c r="CH10" s="168"/>
      <c r="CI10" s="288"/>
      <c r="CJ10" s="229"/>
      <c r="CK10" s="167"/>
      <c r="CL10" s="167"/>
      <c r="CM10" s="167"/>
      <c r="CN10" s="167"/>
      <c r="CO10" s="168"/>
      <c r="CP10" s="288"/>
      <c r="CQ10" s="229"/>
      <c r="CR10" s="167"/>
      <c r="CS10" s="167"/>
      <c r="CT10" s="167"/>
      <c r="CU10" s="167"/>
      <c r="CV10" s="168"/>
      <c r="CW10" s="288"/>
      <c r="CX10" s="229"/>
      <c r="CY10" s="167"/>
      <c r="CZ10" s="167"/>
      <c r="DA10" s="167"/>
      <c r="DB10" s="167"/>
      <c r="DC10" s="168"/>
      <c r="DD10" s="288"/>
      <c r="DE10" s="229"/>
      <c r="DF10" s="167"/>
      <c r="DG10" s="167"/>
      <c r="DH10" s="167"/>
      <c r="DI10" s="167"/>
      <c r="DJ10" s="168"/>
      <c r="DK10" s="288"/>
      <c r="DL10" s="229"/>
      <c r="DM10" s="167"/>
      <c r="DN10" s="167"/>
      <c r="DO10" s="167"/>
      <c r="DP10" s="167"/>
      <c r="DQ10" s="168"/>
    </row>
    <row r="11" spans="1:121" x14ac:dyDescent="0.2">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229"/>
      <c r="AG11" s="167"/>
      <c r="AH11" s="167"/>
      <c r="AI11" s="167"/>
      <c r="AJ11" s="167"/>
      <c r="AK11" s="168"/>
      <c r="AL11" s="288"/>
      <c r="AM11" s="229"/>
      <c r="AN11" s="167"/>
      <c r="AO11" s="167"/>
      <c r="AP11" s="167"/>
      <c r="AQ11" s="167"/>
      <c r="AR11" s="168"/>
      <c r="AS11" s="288"/>
      <c r="AT11" s="229"/>
      <c r="AU11" s="167"/>
      <c r="AV11" s="167"/>
      <c r="AW11" s="167"/>
      <c r="AX11" s="167"/>
      <c r="AY11" s="168"/>
      <c r="AZ11" s="288"/>
      <c r="BA11" s="229"/>
      <c r="BB11" s="167"/>
      <c r="BC11" s="167"/>
      <c r="BD11" s="167"/>
      <c r="BE11" s="167"/>
      <c r="BF11" s="168"/>
      <c r="BG11" s="288"/>
      <c r="BH11" s="229"/>
      <c r="BI11" s="167"/>
      <c r="BJ11" s="167"/>
      <c r="BK11" s="167"/>
      <c r="BL11" s="167"/>
      <c r="BM11" s="168"/>
      <c r="BN11" s="288"/>
      <c r="BO11" s="229"/>
      <c r="BP11" s="167"/>
      <c r="BQ11" s="167"/>
      <c r="BR11" s="167"/>
      <c r="BS11" s="167"/>
      <c r="BT11" s="168"/>
      <c r="BU11" s="288"/>
      <c r="BV11" s="229"/>
      <c r="BW11" s="167"/>
      <c r="BX11" s="167"/>
      <c r="BY11" s="167"/>
      <c r="BZ11" s="167"/>
      <c r="CA11" s="168"/>
      <c r="CB11" s="288"/>
      <c r="CC11" s="229"/>
      <c r="CD11" s="167"/>
      <c r="CE11" s="167"/>
      <c r="CF11" s="167"/>
      <c r="CG11" s="167"/>
      <c r="CH11" s="168"/>
      <c r="CI11" s="288"/>
      <c r="CJ11" s="229"/>
      <c r="CK11" s="167"/>
      <c r="CL11" s="167"/>
      <c r="CM11" s="167"/>
      <c r="CN11" s="167"/>
      <c r="CO11" s="168"/>
      <c r="CP11" s="288"/>
      <c r="CQ11" s="229"/>
      <c r="CR11" s="167"/>
      <c r="CS11" s="167"/>
      <c r="CT11" s="167"/>
      <c r="CU11" s="167"/>
      <c r="CV11" s="168"/>
      <c r="CW11" s="288"/>
      <c r="CX11" s="229"/>
      <c r="CY11" s="167"/>
      <c r="CZ11" s="167"/>
      <c r="DA11" s="167"/>
      <c r="DB11" s="167"/>
      <c r="DC11" s="168"/>
      <c r="DD11" s="288"/>
      <c r="DE11" s="229"/>
      <c r="DF11" s="167"/>
      <c r="DG11" s="167"/>
      <c r="DH11" s="167"/>
      <c r="DI11" s="167"/>
      <c r="DJ11" s="168"/>
      <c r="DK11" s="288"/>
      <c r="DL11" s="229"/>
      <c r="DM11" s="167"/>
      <c r="DN11" s="167"/>
      <c r="DO11" s="167"/>
      <c r="DP11" s="167"/>
      <c r="DQ11" s="168"/>
    </row>
    <row r="12" spans="1:121" x14ac:dyDescent="0.2">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c r="AL12" s="235">
        <f>SUM(AM12:AR12)</f>
        <v>0</v>
      </c>
      <c r="AM12" s="284"/>
      <c r="AN12" s="278"/>
      <c r="AO12" s="284"/>
      <c r="AP12" s="284"/>
      <c r="AQ12" s="284"/>
      <c r="AR12" s="285"/>
      <c r="AS12" s="235">
        <f>SUM(AT12:AY12)</f>
        <v>0</v>
      </c>
      <c r="AT12" s="284"/>
      <c r="AU12" s="278"/>
      <c r="AV12" s="284"/>
      <c r="AW12" s="284"/>
      <c r="AX12" s="284"/>
      <c r="AY12" s="285"/>
      <c r="AZ12" s="235">
        <f>SUM(BA12:BF12)</f>
        <v>0</v>
      </c>
      <c r="BA12" s="284"/>
      <c r="BB12" s="278"/>
      <c r="BC12" s="284"/>
      <c r="BD12" s="284"/>
      <c r="BE12" s="284"/>
      <c r="BF12" s="285"/>
      <c r="BG12" s="235">
        <f>SUM(BH12:BM12)</f>
        <v>0</v>
      </c>
      <c r="BH12" s="284"/>
      <c r="BI12" s="278"/>
      <c r="BJ12" s="284"/>
      <c r="BK12" s="284"/>
      <c r="BL12" s="284"/>
      <c r="BM12" s="285"/>
      <c r="BN12" s="235">
        <f>SUM(BO12:BT12)</f>
        <v>0</v>
      </c>
      <c r="BO12" s="284"/>
      <c r="BP12" s="278"/>
      <c r="BQ12" s="284"/>
      <c r="BR12" s="284"/>
      <c r="BS12" s="284"/>
      <c r="BT12" s="285"/>
      <c r="BU12" s="235">
        <f>SUM(BV12:CA12)</f>
        <v>0</v>
      </c>
      <c r="BV12" s="284"/>
      <c r="BW12" s="278"/>
      <c r="BX12" s="284"/>
      <c r="BY12" s="284"/>
      <c r="BZ12" s="284"/>
      <c r="CA12" s="285"/>
      <c r="CB12" s="235">
        <f>SUM(CC12:CH12)</f>
        <v>0</v>
      </c>
      <c r="CC12" s="284"/>
      <c r="CD12" s="278"/>
      <c r="CE12" s="284"/>
      <c r="CF12" s="284"/>
      <c r="CG12" s="284"/>
      <c r="CH12" s="285"/>
      <c r="CI12" s="235">
        <f>SUM(CJ12:CO12)</f>
        <v>0</v>
      </c>
      <c r="CJ12" s="284"/>
      <c r="CK12" s="278"/>
      <c r="CL12" s="284"/>
      <c r="CM12" s="284"/>
      <c r="CN12" s="284"/>
      <c r="CO12" s="285"/>
      <c r="CP12" s="235">
        <f>SUM(CQ12:CV12)</f>
        <v>0</v>
      </c>
      <c r="CQ12" s="284"/>
      <c r="CR12" s="278"/>
      <c r="CS12" s="284"/>
      <c r="CT12" s="284"/>
      <c r="CU12" s="284"/>
      <c r="CV12" s="285"/>
      <c r="CW12" s="235">
        <f>SUM(CX12:DC12)</f>
        <v>0</v>
      </c>
      <c r="CX12" s="284"/>
      <c r="CY12" s="278"/>
      <c r="CZ12" s="284"/>
      <c r="DA12" s="284"/>
      <c r="DB12" s="284"/>
      <c r="DC12" s="285"/>
      <c r="DD12" s="235">
        <f>SUM(DE12:DJ12)</f>
        <v>0</v>
      </c>
      <c r="DE12" s="284"/>
      <c r="DF12" s="278"/>
      <c r="DG12" s="284"/>
      <c r="DH12" s="284"/>
      <c r="DI12" s="284"/>
      <c r="DJ12" s="285"/>
      <c r="DK12" s="235">
        <f>SUM(DL12:DQ12)</f>
        <v>0</v>
      </c>
      <c r="DL12" s="284"/>
      <c r="DM12" s="278"/>
      <c r="DN12" s="284"/>
      <c r="DO12" s="284"/>
      <c r="DP12" s="284"/>
      <c r="DQ12" s="285"/>
    </row>
    <row r="13" spans="1:121" x14ac:dyDescent="0.2">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c r="AL13" s="235">
        <f>SUM(AM13:AR13)</f>
        <v>0</v>
      </c>
      <c r="AM13" s="284"/>
      <c r="AN13" s="278"/>
      <c r="AO13" s="284"/>
      <c r="AP13" s="284"/>
      <c r="AQ13" s="284"/>
      <c r="AR13" s="285"/>
      <c r="AS13" s="235">
        <f>SUM(AT13:AY13)</f>
        <v>0</v>
      </c>
      <c r="AT13" s="284"/>
      <c r="AU13" s="278"/>
      <c r="AV13" s="284"/>
      <c r="AW13" s="284"/>
      <c r="AX13" s="284"/>
      <c r="AY13" s="285"/>
      <c r="AZ13" s="235">
        <f>SUM(BA13:BF13)</f>
        <v>0</v>
      </c>
      <c r="BA13" s="284"/>
      <c r="BB13" s="278"/>
      <c r="BC13" s="284"/>
      <c r="BD13" s="284"/>
      <c r="BE13" s="284"/>
      <c r="BF13" s="285"/>
      <c r="BG13" s="235">
        <f>SUM(BH13:BM13)</f>
        <v>0</v>
      </c>
      <c r="BH13" s="284"/>
      <c r="BI13" s="278"/>
      <c r="BJ13" s="284"/>
      <c r="BK13" s="284"/>
      <c r="BL13" s="284"/>
      <c r="BM13" s="285"/>
      <c r="BN13" s="235">
        <f>SUM(BO13:BT13)</f>
        <v>0</v>
      </c>
      <c r="BO13" s="284"/>
      <c r="BP13" s="278"/>
      <c r="BQ13" s="284"/>
      <c r="BR13" s="284"/>
      <c r="BS13" s="284"/>
      <c r="BT13" s="285"/>
      <c r="BU13" s="235">
        <f>SUM(BV13:CA13)</f>
        <v>0</v>
      </c>
      <c r="BV13" s="284"/>
      <c r="BW13" s="278"/>
      <c r="BX13" s="284"/>
      <c r="BY13" s="284"/>
      <c r="BZ13" s="284"/>
      <c r="CA13" s="285"/>
      <c r="CB13" s="235">
        <f>SUM(CC13:CH13)</f>
        <v>0</v>
      </c>
      <c r="CC13" s="284"/>
      <c r="CD13" s="278"/>
      <c r="CE13" s="284"/>
      <c r="CF13" s="284"/>
      <c r="CG13" s="284"/>
      <c r="CH13" s="285"/>
      <c r="CI13" s="235">
        <f>SUM(CJ13:CO13)</f>
        <v>0</v>
      </c>
      <c r="CJ13" s="284"/>
      <c r="CK13" s="278"/>
      <c r="CL13" s="284"/>
      <c r="CM13" s="284"/>
      <c r="CN13" s="284"/>
      <c r="CO13" s="285"/>
      <c r="CP13" s="235">
        <f>SUM(CQ13:CV13)</f>
        <v>0</v>
      </c>
      <c r="CQ13" s="284"/>
      <c r="CR13" s="278"/>
      <c r="CS13" s="284"/>
      <c r="CT13" s="284"/>
      <c r="CU13" s="284"/>
      <c r="CV13" s="285"/>
      <c r="CW13" s="235">
        <f>SUM(CX13:DC13)</f>
        <v>0</v>
      </c>
      <c r="CX13" s="284"/>
      <c r="CY13" s="278"/>
      <c r="CZ13" s="284"/>
      <c r="DA13" s="284"/>
      <c r="DB13" s="284"/>
      <c r="DC13" s="285"/>
      <c r="DD13" s="235">
        <f>SUM(DE13:DJ13)</f>
        <v>0</v>
      </c>
      <c r="DE13" s="284"/>
      <c r="DF13" s="278"/>
      <c r="DG13" s="284"/>
      <c r="DH13" s="284"/>
      <c r="DI13" s="284"/>
      <c r="DJ13" s="285"/>
      <c r="DK13" s="235">
        <f>SUM(DL13:DQ13)</f>
        <v>0</v>
      </c>
      <c r="DL13" s="284"/>
      <c r="DM13" s="278"/>
      <c r="DN13" s="284"/>
      <c r="DO13" s="284"/>
      <c r="DP13" s="284"/>
      <c r="DQ13" s="285"/>
    </row>
    <row r="14" spans="1:121" x14ac:dyDescent="0.2">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c r="AL14" s="235">
        <f>SUM(AM14:AR14)</f>
        <v>0</v>
      </c>
      <c r="AM14" s="284"/>
      <c r="AN14" s="278"/>
      <c r="AO14" s="284"/>
      <c r="AP14" s="284"/>
      <c r="AQ14" s="284"/>
      <c r="AR14" s="285"/>
      <c r="AS14" s="235">
        <f>SUM(AT14:AY14)</f>
        <v>0</v>
      </c>
      <c r="AT14" s="284"/>
      <c r="AU14" s="278"/>
      <c r="AV14" s="284"/>
      <c r="AW14" s="284"/>
      <c r="AX14" s="284"/>
      <c r="AY14" s="285"/>
      <c r="AZ14" s="235">
        <f>SUM(BA14:BF14)</f>
        <v>0</v>
      </c>
      <c r="BA14" s="284"/>
      <c r="BB14" s="278"/>
      <c r="BC14" s="284"/>
      <c r="BD14" s="284"/>
      <c r="BE14" s="284"/>
      <c r="BF14" s="285"/>
      <c r="BG14" s="235">
        <f>SUM(BH14:BM14)</f>
        <v>0</v>
      </c>
      <c r="BH14" s="284"/>
      <c r="BI14" s="278"/>
      <c r="BJ14" s="284"/>
      <c r="BK14" s="284"/>
      <c r="BL14" s="284"/>
      <c r="BM14" s="285"/>
      <c r="BN14" s="235">
        <f>SUM(BO14:BT14)</f>
        <v>0</v>
      </c>
      <c r="BO14" s="284"/>
      <c r="BP14" s="278"/>
      <c r="BQ14" s="284"/>
      <c r="BR14" s="284"/>
      <c r="BS14" s="284"/>
      <c r="BT14" s="285"/>
      <c r="BU14" s="235">
        <f>SUM(BV14:CA14)</f>
        <v>0</v>
      </c>
      <c r="BV14" s="284"/>
      <c r="BW14" s="278"/>
      <c r="BX14" s="284"/>
      <c r="BY14" s="284"/>
      <c r="BZ14" s="284"/>
      <c r="CA14" s="285"/>
      <c r="CB14" s="235">
        <f>SUM(CC14:CH14)</f>
        <v>0</v>
      </c>
      <c r="CC14" s="284"/>
      <c r="CD14" s="278"/>
      <c r="CE14" s="284"/>
      <c r="CF14" s="284"/>
      <c r="CG14" s="284"/>
      <c r="CH14" s="285"/>
      <c r="CI14" s="235">
        <f>SUM(CJ14:CO14)</f>
        <v>0</v>
      </c>
      <c r="CJ14" s="284"/>
      <c r="CK14" s="278"/>
      <c r="CL14" s="284"/>
      <c r="CM14" s="284"/>
      <c r="CN14" s="284"/>
      <c r="CO14" s="285"/>
      <c r="CP14" s="235">
        <f>SUM(CQ14:CV14)</f>
        <v>0</v>
      </c>
      <c r="CQ14" s="284"/>
      <c r="CR14" s="278"/>
      <c r="CS14" s="284"/>
      <c r="CT14" s="284"/>
      <c r="CU14" s="284"/>
      <c r="CV14" s="285"/>
      <c r="CW14" s="235">
        <f>SUM(CX14:DC14)</f>
        <v>0</v>
      </c>
      <c r="CX14" s="284"/>
      <c r="CY14" s="278"/>
      <c r="CZ14" s="284"/>
      <c r="DA14" s="284"/>
      <c r="DB14" s="284"/>
      <c r="DC14" s="285"/>
      <c r="DD14" s="235">
        <f>SUM(DE14:DJ14)</f>
        <v>0</v>
      </c>
      <c r="DE14" s="284"/>
      <c r="DF14" s="278"/>
      <c r="DG14" s="284"/>
      <c r="DH14" s="284"/>
      <c r="DI14" s="284"/>
      <c r="DJ14" s="285"/>
      <c r="DK14" s="235">
        <f>SUM(DL14:DQ14)</f>
        <v>0</v>
      </c>
      <c r="DL14" s="284"/>
      <c r="DM14" s="278"/>
      <c r="DN14" s="284"/>
      <c r="DO14" s="284"/>
      <c r="DP14" s="284"/>
      <c r="DQ14" s="285"/>
    </row>
    <row r="15" spans="1:121" x14ac:dyDescent="0.2">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c r="AL15" s="235">
        <f>SUM(AM15:AR15)</f>
        <v>0</v>
      </c>
      <c r="AM15" s="284"/>
      <c r="AN15" s="278"/>
      <c r="AO15" s="284"/>
      <c r="AP15" s="284"/>
      <c r="AQ15" s="284"/>
      <c r="AR15" s="285"/>
      <c r="AS15" s="235">
        <f>SUM(AT15:AY15)</f>
        <v>0</v>
      </c>
      <c r="AT15" s="284"/>
      <c r="AU15" s="278"/>
      <c r="AV15" s="284"/>
      <c r="AW15" s="284"/>
      <c r="AX15" s="284"/>
      <c r="AY15" s="285"/>
      <c r="AZ15" s="235">
        <f>SUM(BA15:BF15)</f>
        <v>0</v>
      </c>
      <c r="BA15" s="284"/>
      <c r="BB15" s="278"/>
      <c r="BC15" s="284"/>
      <c r="BD15" s="284"/>
      <c r="BE15" s="284"/>
      <c r="BF15" s="285"/>
      <c r="BG15" s="235">
        <f>SUM(BH15:BM15)</f>
        <v>0</v>
      </c>
      <c r="BH15" s="284"/>
      <c r="BI15" s="278"/>
      <c r="BJ15" s="284"/>
      <c r="BK15" s="284"/>
      <c r="BL15" s="284"/>
      <c r="BM15" s="285"/>
      <c r="BN15" s="235">
        <f>SUM(BO15:BT15)</f>
        <v>0</v>
      </c>
      <c r="BO15" s="284"/>
      <c r="BP15" s="278"/>
      <c r="BQ15" s="284"/>
      <c r="BR15" s="284"/>
      <c r="BS15" s="284"/>
      <c r="BT15" s="285"/>
      <c r="BU15" s="235">
        <f>SUM(BV15:CA15)</f>
        <v>0</v>
      </c>
      <c r="BV15" s="284"/>
      <c r="BW15" s="278"/>
      <c r="BX15" s="284"/>
      <c r="BY15" s="284"/>
      <c r="BZ15" s="284"/>
      <c r="CA15" s="285"/>
      <c r="CB15" s="235">
        <f>SUM(CC15:CH15)</f>
        <v>0</v>
      </c>
      <c r="CC15" s="284"/>
      <c r="CD15" s="278"/>
      <c r="CE15" s="284"/>
      <c r="CF15" s="284"/>
      <c r="CG15" s="284"/>
      <c r="CH15" s="285"/>
      <c r="CI15" s="235">
        <f>SUM(CJ15:CO15)</f>
        <v>0</v>
      </c>
      <c r="CJ15" s="284"/>
      <c r="CK15" s="278"/>
      <c r="CL15" s="284"/>
      <c r="CM15" s="284"/>
      <c r="CN15" s="284"/>
      <c r="CO15" s="285"/>
      <c r="CP15" s="235">
        <f>SUM(CQ15:CV15)</f>
        <v>0</v>
      </c>
      <c r="CQ15" s="284"/>
      <c r="CR15" s="278"/>
      <c r="CS15" s="284"/>
      <c r="CT15" s="284"/>
      <c r="CU15" s="284"/>
      <c r="CV15" s="285"/>
      <c r="CW15" s="235">
        <f>SUM(CX15:DC15)</f>
        <v>0</v>
      </c>
      <c r="CX15" s="284"/>
      <c r="CY15" s="278"/>
      <c r="CZ15" s="284"/>
      <c r="DA15" s="284"/>
      <c r="DB15" s="284"/>
      <c r="DC15" s="285"/>
      <c r="DD15" s="235">
        <f>SUM(DE15:DJ15)</f>
        <v>0</v>
      </c>
      <c r="DE15" s="284"/>
      <c r="DF15" s="278"/>
      <c r="DG15" s="284"/>
      <c r="DH15" s="284"/>
      <c r="DI15" s="284"/>
      <c r="DJ15" s="285"/>
      <c r="DK15" s="235">
        <f>SUM(DL15:DQ15)</f>
        <v>0</v>
      </c>
      <c r="DL15" s="284"/>
      <c r="DM15" s="278"/>
      <c r="DN15" s="284"/>
      <c r="DO15" s="284"/>
      <c r="DP15" s="284"/>
      <c r="DQ15" s="285"/>
    </row>
    <row r="16" spans="1:121" x14ac:dyDescent="0.2">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c r="AL16" s="235">
        <f>SUM(AM16:AR16)</f>
        <v>0</v>
      </c>
      <c r="AM16" s="284"/>
      <c r="AN16" s="278"/>
      <c r="AO16" s="284"/>
      <c r="AP16" s="284"/>
      <c r="AQ16" s="284"/>
      <c r="AR16" s="285"/>
      <c r="AS16" s="235">
        <f>SUM(AT16:AY16)</f>
        <v>0</v>
      </c>
      <c r="AT16" s="284"/>
      <c r="AU16" s="278"/>
      <c r="AV16" s="284"/>
      <c r="AW16" s="284"/>
      <c r="AX16" s="284"/>
      <c r="AY16" s="285"/>
      <c r="AZ16" s="235">
        <f>SUM(BA16:BF16)</f>
        <v>0</v>
      </c>
      <c r="BA16" s="284"/>
      <c r="BB16" s="278"/>
      <c r="BC16" s="284"/>
      <c r="BD16" s="284"/>
      <c r="BE16" s="284"/>
      <c r="BF16" s="285"/>
      <c r="BG16" s="235">
        <f>SUM(BH16:BM16)</f>
        <v>0</v>
      </c>
      <c r="BH16" s="284"/>
      <c r="BI16" s="278"/>
      <c r="BJ16" s="284"/>
      <c r="BK16" s="284"/>
      <c r="BL16" s="284"/>
      <c r="BM16" s="285"/>
      <c r="BN16" s="235">
        <f>SUM(BO16:BT16)</f>
        <v>0</v>
      </c>
      <c r="BO16" s="284"/>
      <c r="BP16" s="278"/>
      <c r="BQ16" s="284"/>
      <c r="BR16" s="284"/>
      <c r="BS16" s="284"/>
      <c r="BT16" s="285"/>
      <c r="BU16" s="235">
        <f>SUM(BV16:CA16)</f>
        <v>0</v>
      </c>
      <c r="BV16" s="284"/>
      <c r="BW16" s="278"/>
      <c r="BX16" s="284"/>
      <c r="BY16" s="284"/>
      <c r="BZ16" s="284"/>
      <c r="CA16" s="285"/>
      <c r="CB16" s="235">
        <f>SUM(CC16:CH16)</f>
        <v>0</v>
      </c>
      <c r="CC16" s="284"/>
      <c r="CD16" s="278"/>
      <c r="CE16" s="284"/>
      <c r="CF16" s="284"/>
      <c r="CG16" s="284"/>
      <c r="CH16" s="285"/>
      <c r="CI16" s="235">
        <f>SUM(CJ16:CO16)</f>
        <v>0</v>
      </c>
      <c r="CJ16" s="284"/>
      <c r="CK16" s="278"/>
      <c r="CL16" s="284"/>
      <c r="CM16" s="284"/>
      <c r="CN16" s="284"/>
      <c r="CO16" s="285"/>
      <c r="CP16" s="235">
        <f>SUM(CQ16:CV16)</f>
        <v>0</v>
      </c>
      <c r="CQ16" s="284"/>
      <c r="CR16" s="278"/>
      <c r="CS16" s="284"/>
      <c r="CT16" s="284"/>
      <c r="CU16" s="284"/>
      <c r="CV16" s="285"/>
      <c r="CW16" s="235">
        <f>SUM(CX16:DC16)</f>
        <v>0</v>
      </c>
      <c r="CX16" s="284"/>
      <c r="CY16" s="278"/>
      <c r="CZ16" s="284"/>
      <c r="DA16" s="284"/>
      <c r="DB16" s="284"/>
      <c r="DC16" s="285"/>
      <c r="DD16" s="235">
        <f>SUM(DE16:DJ16)</f>
        <v>0</v>
      </c>
      <c r="DE16" s="284"/>
      <c r="DF16" s="278"/>
      <c r="DG16" s="284"/>
      <c r="DH16" s="284"/>
      <c r="DI16" s="284"/>
      <c r="DJ16" s="285"/>
      <c r="DK16" s="235">
        <f>SUM(DL16:DQ16)</f>
        <v>0</v>
      </c>
      <c r="DL16" s="284"/>
      <c r="DM16" s="278"/>
      <c r="DN16" s="284"/>
      <c r="DO16" s="284"/>
      <c r="DP16" s="284"/>
      <c r="DQ16" s="285"/>
    </row>
    <row r="17" spans="1:121" x14ac:dyDescent="0.2">
      <c r="A17" s="157">
        <v>7</v>
      </c>
      <c r="B17" s="158" t="s">
        <v>83</v>
      </c>
      <c r="C17" s="235">
        <f t="shared" ref="C17:AH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218">
        <f t="shared" si="0"/>
        <v>0</v>
      </c>
      <c r="AG17" s="32">
        <f t="shared" si="0"/>
        <v>0</v>
      </c>
      <c r="AH17" s="29">
        <f t="shared" si="0"/>
        <v>0</v>
      </c>
      <c r="AI17" s="29">
        <f t="shared" ref="AI17:BE17" si="1">SUM(AI12:AI16)</f>
        <v>0</v>
      </c>
      <c r="AJ17" s="29">
        <f t="shared" si="1"/>
        <v>0</v>
      </c>
      <c r="AK17" s="33">
        <f t="shared" si="1"/>
        <v>0</v>
      </c>
      <c r="AL17" s="235">
        <f t="shared" si="1"/>
        <v>0</v>
      </c>
      <c r="AM17" s="218">
        <f t="shared" si="1"/>
        <v>0</v>
      </c>
      <c r="AN17" s="32">
        <f t="shared" si="1"/>
        <v>0</v>
      </c>
      <c r="AO17" s="29">
        <f t="shared" si="1"/>
        <v>0</v>
      </c>
      <c r="AP17" s="29">
        <f t="shared" si="1"/>
        <v>0</v>
      </c>
      <c r="AQ17" s="29">
        <f t="shared" si="1"/>
        <v>0</v>
      </c>
      <c r="AR17" s="33">
        <f t="shared" si="1"/>
        <v>0</v>
      </c>
      <c r="AS17" s="235">
        <f t="shared" si="1"/>
        <v>0</v>
      </c>
      <c r="AT17" s="218">
        <f t="shared" si="1"/>
        <v>0</v>
      </c>
      <c r="AU17" s="32">
        <f t="shared" si="1"/>
        <v>0</v>
      </c>
      <c r="AV17" s="29">
        <f t="shared" si="1"/>
        <v>0</v>
      </c>
      <c r="AW17" s="29">
        <f t="shared" si="1"/>
        <v>0</v>
      </c>
      <c r="AX17" s="29">
        <f t="shared" si="1"/>
        <v>0</v>
      </c>
      <c r="AY17" s="33">
        <f t="shared" si="1"/>
        <v>0</v>
      </c>
      <c r="AZ17" s="235">
        <f t="shared" si="1"/>
        <v>0</v>
      </c>
      <c r="BA17" s="218">
        <f t="shared" si="1"/>
        <v>0</v>
      </c>
      <c r="BB17" s="32">
        <f t="shared" si="1"/>
        <v>0</v>
      </c>
      <c r="BC17" s="29">
        <f t="shared" si="1"/>
        <v>0</v>
      </c>
      <c r="BD17" s="29">
        <f t="shared" si="1"/>
        <v>0</v>
      </c>
      <c r="BE17" s="29">
        <f t="shared" si="1"/>
        <v>0</v>
      </c>
      <c r="BF17" s="33">
        <f t="shared" ref="BF17:BK17" si="2">SUM(BF12:BF16)</f>
        <v>0</v>
      </c>
      <c r="BG17" s="235">
        <f>SUM(BG12:BG16)</f>
        <v>0</v>
      </c>
      <c r="BH17" s="218">
        <f>SUM(BH12:BH16)</f>
        <v>0</v>
      </c>
      <c r="BI17" s="32">
        <f>SUM(BI12:BI16)</f>
        <v>0</v>
      </c>
      <c r="BJ17" s="29">
        <f>SUM(BJ12:BJ16)</f>
        <v>0</v>
      </c>
      <c r="BK17" s="29">
        <f t="shared" si="2"/>
        <v>0</v>
      </c>
      <c r="BL17" s="29">
        <f t="shared" ref="BL17:CQ17" si="3">SUM(BL12:BL16)</f>
        <v>0</v>
      </c>
      <c r="BM17" s="33">
        <f t="shared" si="3"/>
        <v>0</v>
      </c>
      <c r="BN17" s="235">
        <f t="shared" si="3"/>
        <v>0</v>
      </c>
      <c r="BO17" s="218">
        <f t="shared" si="3"/>
        <v>0</v>
      </c>
      <c r="BP17" s="32">
        <f t="shared" si="3"/>
        <v>0</v>
      </c>
      <c r="BQ17" s="29">
        <f t="shared" si="3"/>
        <v>0</v>
      </c>
      <c r="BR17" s="29">
        <f t="shared" si="3"/>
        <v>0</v>
      </c>
      <c r="BS17" s="29">
        <f t="shared" si="3"/>
        <v>0</v>
      </c>
      <c r="BT17" s="33">
        <f t="shared" si="3"/>
        <v>0</v>
      </c>
      <c r="BU17" s="235">
        <f t="shared" si="3"/>
        <v>0</v>
      </c>
      <c r="BV17" s="218">
        <f t="shared" si="3"/>
        <v>0</v>
      </c>
      <c r="BW17" s="32">
        <f t="shared" si="3"/>
        <v>0</v>
      </c>
      <c r="BX17" s="29">
        <f t="shared" si="3"/>
        <v>0</v>
      </c>
      <c r="BY17" s="29">
        <f t="shared" si="3"/>
        <v>0</v>
      </c>
      <c r="BZ17" s="29">
        <f t="shared" si="3"/>
        <v>0</v>
      </c>
      <c r="CA17" s="33">
        <f t="shared" si="3"/>
        <v>0</v>
      </c>
      <c r="CB17" s="235">
        <f t="shared" si="3"/>
        <v>0</v>
      </c>
      <c r="CC17" s="218">
        <f t="shared" si="3"/>
        <v>0</v>
      </c>
      <c r="CD17" s="32">
        <f t="shared" si="3"/>
        <v>0</v>
      </c>
      <c r="CE17" s="29">
        <f t="shared" si="3"/>
        <v>0</v>
      </c>
      <c r="CF17" s="29">
        <f t="shared" si="3"/>
        <v>0</v>
      </c>
      <c r="CG17" s="29">
        <f t="shared" si="3"/>
        <v>0</v>
      </c>
      <c r="CH17" s="33">
        <f t="shared" si="3"/>
        <v>0</v>
      </c>
      <c r="CI17" s="235">
        <f t="shared" si="3"/>
        <v>0</v>
      </c>
      <c r="CJ17" s="218">
        <f t="shared" si="3"/>
        <v>0</v>
      </c>
      <c r="CK17" s="32">
        <f t="shared" si="3"/>
        <v>0</v>
      </c>
      <c r="CL17" s="29">
        <f t="shared" si="3"/>
        <v>0</v>
      </c>
      <c r="CM17" s="29">
        <f t="shared" si="3"/>
        <v>0</v>
      </c>
      <c r="CN17" s="29">
        <f t="shared" si="3"/>
        <v>0</v>
      </c>
      <c r="CO17" s="33">
        <f t="shared" si="3"/>
        <v>0</v>
      </c>
      <c r="CP17" s="235">
        <f t="shared" si="3"/>
        <v>0</v>
      </c>
      <c r="CQ17" s="218">
        <f t="shared" si="3"/>
        <v>0</v>
      </c>
      <c r="CR17" s="32">
        <f t="shared" ref="CR17:DQ17" si="4">SUM(CR12:CR16)</f>
        <v>0</v>
      </c>
      <c r="CS17" s="29">
        <f t="shared" si="4"/>
        <v>0</v>
      </c>
      <c r="CT17" s="29">
        <f t="shared" si="4"/>
        <v>0</v>
      </c>
      <c r="CU17" s="29">
        <f t="shared" si="4"/>
        <v>0</v>
      </c>
      <c r="CV17" s="33">
        <f t="shared" si="4"/>
        <v>0</v>
      </c>
      <c r="CW17" s="235">
        <f t="shared" si="4"/>
        <v>0</v>
      </c>
      <c r="CX17" s="218">
        <f t="shared" si="4"/>
        <v>0</v>
      </c>
      <c r="CY17" s="32">
        <f t="shared" si="4"/>
        <v>0</v>
      </c>
      <c r="CZ17" s="29">
        <f t="shared" si="4"/>
        <v>0</v>
      </c>
      <c r="DA17" s="29">
        <f t="shared" si="4"/>
        <v>0</v>
      </c>
      <c r="DB17" s="29">
        <f t="shared" si="4"/>
        <v>0</v>
      </c>
      <c r="DC17" s="33">
        <f t="shared" si="4"/>
        <v>0</v>
      </c>
      <c r="DD17" s="235">
        <f t="shared" si="4"/>
        <v>0</v>
      </c>
      <c r="DE17" s="218">
        <f t="shared" si="4"/>
        <v>0</v>
      </c>
      <c r="DF17" s="32">
        <f t="shared" si="4"/>
        <v>0</v>
      </c>
      <c r="DG17" s="29">
        <f t="shared" si="4"/>
        <v>0</v>
      </c>
      <c r="DH17" s="29">
        <f t="shared" si="4"/>
        <v>0</v>
      </c>
      <c r="DI17" s="29">
        <f t="shared" si="4"/>
        <v>0</v>
      </c>
      <c r="DJ17" s="33">
        <f t="shared" si="4"/>
        <v>0</v>
      </c>
      <c r="DK17" s="235">
        <f t="shared" si="4"/>
        <v>0</v>
      </c>
      <c r="DL17" s="218">
        <f t="shared" si="4"/>
        <v>0</v>
      </c>
      <c r="DM17" s="32">
        <f t="shared" si="4"/>
        <v>0</v>
      </c>
      <c r="DN17" s="29">
        <f t="shared" si="4"/>
        <v>0</v>
      </c>
      <c r="DO17" s="29">
        <f t="shared" si="4"/>
        <v>0</v>
      </c>
      <c r="DP17" s="29">
        <f t="shared" si="4"/>
        <v>0</v>
      </c>
      <c r="DQ17" s="33">
        <f t="shared" si="4"/>
        <v>0</v>
      </c>
    </row>
    <row r="18" spans="1:121" x14ac:dyDescent="0.2">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229"/>
      <c r="AG18" s="167"/>
      <c r="AH18" s="167"/>
      <c r="AI18" s="167"/>
      <c r="AJ18" s="167"/>
      <c r="AK18" s="168"/>
      <c r="AL18" s="235">
        <f>IF(AL10+AL11-AL17=0,0,AL10+AL11-AL17)</f>
        <v>0</v>
      </c>
      <c r="AM18" s="229"/>
      <c r="AN18" s="167"/>
      <c r="AO18" s="167"/>
      <c r="AP18" s="167"/>
      <c r="AQ18" s="167"/>
      <c r="AR18" s="168"/>
      <c r="AS18" s="235">
        <f>IF(AS10+AS11-AS17=0,0,AS10+AS11-AS17)</f>
        <v>0</v>
      </c>
      <c r="AT18" s="229"/>
      <c r="AU18" s="167"/>
      <c r="AV18" s="167"/>
      <c r="AW18" s="167"/>
      <c r="AX18" s="167"/>
      <c r="AY18" s="168"/>
      <c r="AZ18" s="235">
        <f>IF(AZ10+AZ11-AZ17=0,0,AZ10+AZ11-AZ17)</f>
        <v>0</v>
      </c>
      <c r="BA18" s="229"/>
      <c r="BB18" s="167"/>
      <c r="BC18" s="167"/>
      <c r="BD18" s="167"/>
      <c r="BE18" s="167"/>
      <c r="BF18" s="168"/>
      <c r="BG18" s="235">
        <f>IF(BG10+BG11-BG17=0,0,BG10+BG11-BG17)</f>
        <v>0</v>
      </c>
      <c r="BH18" s="229"/>
      <c r="BI18" s="167"/>
      <c r="BJ18" s="167"/>
      <c r="BK18" s="167"/>
      <c r="BL18" s="167"/>
      <c r="BM18" s="168"/>
      <c r="BN18" s="235">
        <f>IF(BN10+BN11-BN17=0,0,BN10+BN11-BN17)</f>
        <v>0</v>
      </c>
      <c r="BO18" s="229"/>
      <c r="BP18" s="167"/>
      <c r="BQ18" s="167"/>
      <c r="BR18" s="167"/>
      <c r="BS18" s="167"/>
      <c r="BT18" s="168"/>
      <c r="BU18" s="235">
        <f>IF(BU10+BU11-BU17=0,0,BU10+BU11-BU17)</f>
        <v>0</v>
      </c>
      <c r="BV18" s="229"/>
      <c r="BW18" s="167"/>
      <c r="BX18" s="167"/>
      <c r="BY18" s="167"/>
      <c r="BZ18" s="167"/>
      <c r="CA18" s="168"/>
      <c r="CB18" s="235">
        <f>IF(CB10+CB11-CB17=0,0,CB10+CB11-CB17)</f>
        <v>0</v>
      </c>
      <c r="CC18" s="229"/>
      <c r="CD18" s="167"/>
      <c r="CE18" s="167"/>
      <c r="CF18" s="167"/>
      <c r="CG18" s="167"/>
      <c r="CH18" s="168"/>
      <c r="CI18" s="235">
        <f>IF(CI10+CI11-CI17=0,0,CI10+CI11-CI17)</f>
        <v>0</v>
      </c>
      <c r="CJ18" s="229"/>
      <c r="CK18" s="167"/>
      <c r="CL18" s="167"/>
      <c r="CM18" s="167"/>
      <c r="CN18" s="167"/>
      <c r="CO18" s="168"/>
      <c r="CP18" s="235">
        <f>IF(CP10+CP11-CP17=0,0,CP10+CP11-CP17)</f>
        <v>0</v>
      </c>
      <c r="CQ18" s="229"/>
      <c r="CR18" s="167"/>
      <c r="CS18" s="167"/>
      <c r="CT18" s="167"/>
      <c r="CU18" s="167"/>
      <c r="CV18" s="168"/>
      <c r="CW18" s="235">
        <f>IF(CW10+CW11-CW17=0,0,CW10+CW11-CW17)</f>
        <v>0</v>
      </c>
      <c r="CX18" s="229"/>
      <c r="CY18" s="167"/>
      <c r="CZ18" s="167"/>
      <c r="DA18" s="167"/>
      <c r="DB18" s="167"/>
      <c r="DC18" s="168"/>
      <c r="DD18" s="235">
        <f>IF(DD10+DD11-DD17=0,0,DD10+DD11-DD17)</f>
        <v>0</v>
      </c>
      <c r="DE18" s="229"/>
      <c r="DF18" s="167"/>
      <c r="DG18" s="167"/>
      <c r="DH18" s="167"/>
      <c r="DI18" s="167"/>
      <c r="DJ18" s="168"/>
      <c r="DK18" s="235">
        <f>IF(DK10+DK11-DK17=0,0,DK10+DK11-DK17)</f>
        <v>0</v>
      </c>
      <c r="DL18" s="229"/>
      <c r="DM18" s="167"/>
      <c r="DN18" s="167"/>
      <c r="DO18" s="167"/>
      <c r="DP18" s="167"/>
      <c r="DQ18" s="168"/>
    </row>
    <row r="19" spans="1:121" x14ac:dyDescent="0.2">
      <c r="A19" s="159" t="s">
        <v>85</v>
      </c>
      <c r="B19" s="214"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229"/>
      <c r="AG19" s="167"/>
      <c r="AH19" s="167"/>
      <c r="AI19" s="167"/>
      <c r="AJ19" s="167"/>
      <c r="AK19" s="168"/>
      <c r="AL19" s="234"/>
      <c r="AM19" s="229"/>
      <c r="AN19" s="167"/>
      <c r="AO19" s="167"/>
      <c r="AP19" s="167"/>
      <c r="AQ19" s="167"/>
      <c r="AR19" s="168"/>
      <c r="AS19" s="234"/>
      <c r="AT19" s="229"/>
      <c r="AU19" s="167"/>
      <c r="AV19" s="167"/>
      <c r="AW19" s="167"/>
      <c r="AX19" s="167"/>
      <c r="AY19" s="168"/>
      <c r="AZ19" s="234"/>
      <c r="BA19" s="229"/>
      <c r="BB19" s="167"/>
      <c r="BC19" s="167"/>
      <c r="BD19" s="167"/>
      <c r="BE19" s="167"/>
      <c r="BF19" s="168"/>
      <c r="BG19" s="234"/>
      <c r="BH19" s="229"/>
      <c r="BI19" s="167"/>
      <c r="BJ19" s="167"/>
      <c r="BK19" s="167"/>
      <c r="BL19" s="167"/>
      <c r="BM19" s="168"/>
      <c r="BN19" s="234"/>
      <c r="BO19" s="229"/>
      <c r="BP19" s="167"/>
      <c r="BQ19" s="167"/>
      <c r="BR19" s="167"/>
      <c r="BS19" s="167"/>
      <c r="BT19" s="168"/>
      <c r="BU19" s="234"/>
      <c r="BV19" s="229"/>
      <c r="BW19" s="167"/>
      <c r="BX19" s="167"/>
      <c r="BY19" s="167"/>
      <c r="BZ19" s="167"/>
      <c r="CA19" s="168"/>
      <c r="CB19" s="234"/>
      <c r="CC19" s="217"/>
      <c r="CD19" s="217"/>
      <c r="CE19" s="217"/>
      <c r="CF19" s="217"/>
      <c r="CG19" s="217"/>
      <c r="CH19" s="217"/>
      <c r="CI19" s="234"/>
      <c r="CJ19" s="229"/>
      <c r="CK19" s="167"/>
      <c r="CL19" s="167"/>
      <c r="CM19" s="167"/>
      <c r="CN19" s="167"/>
      <c r="CO19" s="168"/>
      <c r="CP19" s="234"/>
      <c r="CQ19" s="217"/>
      <c r="CR19" s="217"/>
      <c r="CS19" s="217"/>
      <c r="CT19" s="217"/>
      <c r="CU19" s="217"/>
      <c r="CV19" s="217"/>
      <c r="CW19" s="234"/>
      <c r="CX19" s="229"/>
      <c r="CY19" s="167"/>
      <c r="CZ19" s="167"/>
      <c r="DA19" s="167"/>
      <c r="DB19" s="167"/>
      <c r="DC19" s="168"/>
      <c r="DD19" s="234"/>
      <c r="DE19" s="229"/>
      <c r="DF19" s="167"/>
      <c r="DG19" s="167"/>
      <c r="DH19" s="167"/>
      <c r="DI19" s="167"/>
      <c r="DJ19" s="168"/>
      <c r="DK19" s="234"/>
      <c r="DL19" s="169"/>
      <c r="DM19" s="167"/>
      <c r="DN19" s="167"/>
      <c r="DO19" s="167"/>
      <c r="DP19" s="167"/>
      <c r="DQ19" s="168"/>
    </row>
    <row r="20" spans="1:121" x14ac:dyDescent="0.2">
      <c r="A20" s="157">
        <v>1</v>
      </c>
      <c r="B20" s="213"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c r="AZ20" s="235">
        <f>SUM(BA20:BF20)</f>
        <v>0</v>
      </c>
      <c r="BA20" s="284"/>
      <c r="BB20" s="278"/>
      <c r="BC20" s="284"/>
      <c r="BD20" s="284"/>
      <c r="BE20" s="284"/>
      <c r="BF20" s="285"/>
      <c r="BG20" s="235">
        <f>SUM(BH20:BM20)</f>
        <v>0</v>
      </c>
      <c r="BH20" s="284"/>
      <c r="BI20" s="278"/>
      <c r="BJ20" s="284"/>
      <c r="BK20" s="284"/>
      <c r="BL20" s="284"/>
      <c r="BM20" s="285"/>
      <c r="BN20" s="235">
        <f>SUM(BO20:BT20)</f>
        <v>0</v>
      </c>
      <c r="BO20" s="284"/>
      <c r="BP20" s="278"/>
      <c r="BQ20" s="284"/>
      <c r="BR20" s="284"/>
      <c r="BS20" s="284"/>
      <c r="BT20" s="285"/>
      <c r="BU20" s="235">
        <f>SUM(BV20:CA20)</f>
        <v>0</v>
      </c>
      <c r="BV20" s="284"/>
      <c r="BW20" s="278"/>
      <c r="BX20" s="284"/>
      <c r="BY20" s="284"/>
      <c r="BZ20" s="284"/>
      <c r="CA20" s="285"/>
      <c r="CB20" s="235">
        <f>SUM(CC20:CH20)</f>
        <v>0</v>
      </c>
      <c r="CC20" s="284"/>
      <c r="CD20" s="278"/>
      <c r="CE20" s="284"/>
      <c r="CF20" s="284"/>
      <c r="CG20" s="284"/>
      <c r="CH20" s="285"/>
      <c r="CI20" s="235">
        <f>SUM(CJ20:CO20)</f>
        <v>0</v>
      </c>
      <c r="CJ20" s="284"/>
      <c r="CK20" s="278"/>
      <c r="CL20" s="284"/>
      <c r="CM20" s="284"/>
      <c r="CN20" s="284"/>
      <c r="CO20" s="285"/>
      <c r="CP20" s="235">
        <f>SUM(CQ20:CV20)</f>
        <v>0</v>
      </c>
      <c r="CQ20" s="284"/>
      <c r="CR20" s="278"/>
      <c r="CS20" s="284"/>
      <c r="CT20" s="284"/>
      <c r="CU20" s="284"/>
      <c r="CV20" s="285"/>
      <c r="CW20" s="235">
        <f>SUM(CX20:DC20)</f>
        <v>0</v>
      </c>
      <c r="CX20" s="284"/>
      <c r="CY20" s="278"/>
      <c r="CZ20" s="284"/>
      <c r="DA20" s="284"/>
      <c r="DB20" s="284"/>
      <c r="DC20" s="285"/>
      <c r="DD20" s="235">
        <f>SUM(DE20:DJ20)</f>
        <v>0</v>
      </c>
      <c r="DE20" s="284"/>
      <c r="DF20" s="278"/>
      <c r="DG20" s="284"/>
      <c r="DH20" s="284"/>
      <c r="DI20" s="284"/>
      <c r="DJ20" s="285"/>
      <c r="DK20" s="235">
        <f>SUM(DL20:DQ20)</f>
        <v>0</v>
      </c>
      <c r="DL20" s="284"/>
      <c r="DM20" s="278"/>
      <c r="DN20" s="284"/>
      <c r="DO20" s="284"/>
      <c r="DP20" s="284"/>
      <c r="DQ20" s="285"/>
    </row>
    <row r="21" spans="1:121" x14ac:dyDescent="0.2">
      <c r="A21" s="157">
        <v>2</v>
      </c>
      <c r="B21" s="213"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c r="AZ21" s="235">
        <f>SUM(BA21:BF21)</f>
        <v>0</v>
      </c>
      <c r="BA21" s="284"/>
      <c r="BB21" s="278"/>
      <c r="BC21" s="284"/>
      <c r="BD21" s="284"/>
      <c r="BE21" s="284"/>
      <c r="BF21" s="285"/>
      <c r="BG21" s="235">
        <f>SUM(BH21:BM21)</f>
        <v>0</v>
      </c>
      <c r="BH21" s="284"/>
      <c r="BI21" s="278"/>
      <c r="BJ21" s="284"/>
      <c r="BK21" s="284"/>
      <c r="BL21" s="284"/>
      <c r="BM21" s="285"/>
      <c r="BN21" s="235">
        <f>SUM(BO21:BT21)</f>
        <v>0</v>
      </c>
      <c r="BO21" s="284"/>
      <c r="BP21" s="278"/>
      <c r="BQ21" s="284"/>
      <c r="BR21" s="284"/>
      <c r="BS21" s="284"/>
      <c r="BT21" s="285"/>
      <c r="BU21" s="235">
        <f>SUM(BV21:CA21)</f>
        <v>0</v>
      </c>
      <c r="BV21" s="284"/>
      <c r="BW21" s="278"/>
      <c r="BX21" s="284"/>
      <c r="BY21" s="284"/>
      <c r="BZ21" s="284"/>
      <c r="CA21" s="285"/>
      <c r="CB21" s="235">
        <f>SUM(CC21:CH21)</f>
        <v>0</v>
      </c>
      <c r="CC21" s="284"/>
      <c r="CD21" s="278"/>
      <c r="CE21" s="284"/>
      <c r="CF21" s="284"/>
      <c r="CG21" s="284"/>
      <c r="CH21" s="285"/>
      <c r="CI21" s="235">
        <f>SUM(CJ21:CO21)</f>
        <v>0</v>
      </c>
      <c r="CJ21" s="284"/>
      <c r="CK21" s="278"/>
      <c r="CL21" s="284"/>
      <c r="CM21" s="284"/>
      <c r="CN21" s="284"/>
      <c r="CO21" s="285"/>
      <c r="CP21" s="235">
        <f>SUM(CQ21:CV21)</f>
        <v>0</v>
      </c>
      <c r="CQ21" s="284"/>
      <c r="CR21" s="278"/>
      <c r="CS21" s="284"/>
      <c r="CT21" s="284"/>
      <c r="CU21" s="284"/>
      <c r="CV21" s="285"/>
      <c r="CW21" s="235">
        <f>SUM(CX21:DC21)</f>
        <v>0</v>
      </c>
      <c r="CX21" s="284"/>
      <c r="CY21" s="278"/>
      <c r="CZ21" s="284"/>
      <c r="DA21" s="284"/>
      <c r="DB21" s="284"/>
      <c r="DC21" s="285"/>
      <c r="DD21" s="235">
        <f>SUM(DE21:DJ21)</f>
        <v>0</v>
      </c>
      <c r="DE21" s="284"/>
      <c r="DF21" s="278"/>
      <c r="DG21" s="284"/>
      <c r="DH21" s="284"/>
      <c r="DI21" s="284"/>
      <c r="DJ21" s="285"/>
      <c r="DK21" s="235">
        <f>SUM(DL21:DQ21)</f>
        <v>0</v>
      </c>
      <c r="DL21" s="284"/>
      <c r="DM21" s="278"/>
      <c r="DN21" s="284"/>
      <c r="DO21" s="284"/>
      <c r="DP21" s="284"/>
      <c r="DQ21" s="285"/>
    </row>
    <row r="22" spans="1:121" x14ac:dyDescent="0.2">
      <c r="A22" s="157">
        <v>3</v>
      </c>
      <c r="B22" s="215" t="s">
        <v>88</v>
      </c>
      <c r="C22" s="235">
        <f t="shared" ref="C22:AH22" si="5">SUM(C20:C21)</f>
        <v>0</v>
      </c>
      <c r="D22" s="218">
        <f t="shared" si="5"/>
        <v>0</v>
      </c>
      <c r="E22" s="32">
        <f t="shared" si="5"/>
        <v>0</v>
      </c>
      <c r="F22" s="29">
        <f t="shared" si="5"/>
        <v>0</v>
      </c>
      <c r="G22" s="29">
        <f t="shared" si="5"/>
        <v>0</v>
      </c>
      <c r="H22" s="29">
        <f t="shared" si="5"/>
        <v>0</v>
      </c>
      <c r="I22" s="33">
        <f t="shared" si="5"/>
        <v>0</v>
      </c>
      <c r="J22" s="235">
        <f t="shared" si="5"/>
        <v>0</v>
      </c>
      <c r="K22" s="218">
        <f t="shared" si="5"/>
        <v>0</v>
      </c>
      <c r="L22" s="32">
        <f t="shared" si="5"/>
        <v>0</v>
      </c>
      <c r="M22" s="29">
        <f t="shared" si="5"/>
        <v>0</v>
      </c>
      <c r="N22" s="29">
        <f t="shared" si="5"/>
        <v>0</v>
      </c>
      <c r="O22" s="29">
        <f t="shared" si="5"/>
        <v>0</v>
      </c>
      <c r="P22" s="33">
        <f t="shared" si="5"/>
        <v>0</v>
      </c>
      <c r="Q22" s="235">
        <f t="shared" si="5"/>
        <v>0</v>
      </c>
      <c r="R22" s="218">
        <f t="shared" si="5"/>
        <v>0</v>
      </c>
      <c r="S22" s="32">
        <f t="shared" si="5"/>
        <v>0</v>
      </c>
      <c r="T22" s="29">
        <f t="shared" si="5"/>
        <v>0</v>
      </c>
      <c r="U22" s="29">
        <f t="shared" si="5"/>
        <v>0</v>
      </c>
      <c r="V22" s="29">
        <f t="shared" si="5"/>
        <v>0</v>
      </c>
      <c r="W22" s="33">
        <f t="shared" si="5"/>
        <v>0</v>
      </c>
      <c r="X22" s="235">
        <f t="shared" si="5"/>
        <v>0</v>
      </c>
      <c r="Y22" s="218">
        <f t="shared" si="5"/>
        <v>0</v>
      </c>
      <c r="Z22" s="32">
        <f t="shared" si="5"/>
        <v>0</v>
      </c>
      <c r="AA22" s="29">
        <f t="shared" si="5"/>
        <v>0</v>
      </c>
      <c r="AB22" s="29">
        <f t="shared" si="5"/>
        <v>0</v>
      </c>
      <c r="AC22" s="29">
        <f t="shared" si="5"/>
        <v>0</v>
      </c>
      <c r="AD22" s="33">
        <f t="shared" si="5"/>
        <v>0</v>
      </c>
      <c r="AE22" s="235">
        <f t="shared" si="5"/>
        <v>0</v>
      </c>
      <c r="AF22" s="218">
        <f t="shared" si="5"/>
        <v>0</v>
      </c>
      <c r="AG22" s="32">
        <f t="shared" si="5"/>
        <v>0</v>
      </c>
      <c r="AH22" s="29">
        <f t="shared" si="5"/>
        <v>0</v>
      </c>
      <c r="AI22" s="29">
        <f t="shared" ref="AI22:BN22" si="6">SUM(AI20:AI21)</f>
        <v>0</v>
      </c>
      <c r="AJ22" s="29">
        <f t="shared" si="6"/>
        <v>0</v>
      </c>
      <c r="AK22" s="33">
        <f t="shared" si="6"/>
        <v>0</v>
      </c>
      <c r="AL22" s="235">
        <f t="shared" si="6"/>
        <v>0</v>
      </c>
      <c r="AM22" s="218">
        <f t="shared" si="6"/>
        <v>0</v>
      </c>
      <c r="AN22" s="32">
        <f t="shared" si="6"/>
        <v>0</v>
      </c>
      <c r="AO22" s="29">
        <f t="shared" si="6"/>
        <v>0</v>
      </c>
      <c r="AP22" s="29">
        <f t="shared" si="6"/>
        <v>0</v>
      </c>
      <c r="AQ22" s="29">
        <f t="shared" si="6"/>
        <v>0</v>
      </c>
      <c r="AR22" s="33">
        <f t="shared" si="6"/>
        <v>0</v>
      </c>
      <c r="AS22" s="235">
        <f t="shared" si="6"/>
        <v>0</v>
      </c>
      <c r="AT22" s="218">
        <f t="shared" si="6"/>
        <v>0</v>
      </c>
      <c r="AU22" s="32">
        <f t="shared" si="6"/>
        <v>0</v>
      </c>
      <c r="AV22" s="29">
        <f t="shared" si="6"/>
        <v>0</v>
      </c>
      <c r="AW22" s="29">
        <f t="shared" si="6"/>
        <v>0</v>
      </c>
      <c r="AX22" s="29">
        <f t="shared" si="6"/>
        <v>0</v>
      </c>
      <c r="AY22" s="33">
        <f t="shared" si="6"/>
        <v>0</v>
      </c>
      <c r="AZ22" s="235">
        <f t="shared" si="6"/>
        <v>0</v>
      </c>
      <c r="BA22" s="218">
        <f t="shared" si="6"/>
        <v>0</v>
      </c>
      <c r="BB22" s="32">
        <f t="shared" si="6"/>
        <v>0</v>
      </c>
      <c r="BC22" s="29">
        <f t="shared" si="6"/>
        <v>0</v>
      </c>
      <c r="BD22" s="29">
        <f t="shared" si="6"/>
        <v>0</v>
      </c>
      <c r="BE22" s="29">
        <f t="shared" si="6"/>
        <v>0</v>
      </c>
      <c r="BF22" s="33">
        <f t="shared" si="6"/>
        <v>0</v>
      </c>
      <c r="BG22" s="235">
        <f t="shared" si="6"/>
        <v>0</v>
      </c>
      <c r="BH22" s="218">
        <f t="shared" si="6"/>
        <v>0</v>
      </c>
      <c r="BI22" s="32">
        <f t="shared" si="6"/>
        <v>0</v>
      </c>
      <c r="BJ22" s="29">
        <f t="shared" si="6"/>
        <v>0</v>
      </c>
      <c r="BK22" s="29">
        <f t="shared" si="6"/>
        <v>0</v>
      </c>
      <c r="BL22" s="29">
        <f t="shared" si="6"/>
        <v>0</v>
      </c>
      <c r="BM22" s="33">
        <f t="shared" si="6"/>
        <v>0</v>
      </c>
      <c r="BN22" s="235">
        <f t="shared" si="6"/>
        <v>0</v>
      </c>
      <c r="BO22" s="218">
        <f t="shared" ref="BO22:CT22" si="7">SUM(BO20:BO21)</f>
        <v>0</v>
      </c>
      <c r="BP22" s="32">
        <f t="shared" si="7"/>
        <v>0</v>
      </c>
      <c r="BQ22" s="29">
        <f t="shared" si="7"/>
        <v>0</v>
      </c>
      <c r="BR22" s="29">
        <f t="shared" si="7"/>
        <v>0</v>
      </c>
      <c r="BS22" s="29">
        <f t="shared" si="7"/>
        <v>0</v>
      </c>
      <c r="BT22" s="33">
        <f t="shared" si="7"/>
        <v>0</v>
      </c>
      <c r="BU22" s="235">
        <f t="shared" si="7"/>
        <v>0</v>
      </c>
      <c r="BV22" s="218">
        <f t="shared" si="7"/>
        <v>0</v>
      </c>
      <c r="BW22" s="32">
        <f t="shared" si="7"/>
        <v>0</v>
      </c>
      <c r="BX22" s="29">
        <f t="shared" si="7"/>
        <v>0</v>
      </c>
      <c r="BY22" s="29">
        <f t="shared" si="7"/>
        <v>0</v>
      </c>
      <c r="BZ22" s="29">
        <f t="shared" si="7"/>
        <v>0</v>
      </c>
      <c r="CA22" s="33">
        <f t="shared" si="7"/>
        <v>0</v>
      </c>
      <c r="CB22" s="235">
        <f t="shared" si="7"/>
        <v>0</v>
      </c>
      <c r="CC22" s="218">
        <f t="shared" si="7"/>
        <v>0</v>
      </c>
      <c r="CD22" s="32">
        <f t="shared" si="7"/>
        <v>0</v>
      </c>
      <c r="CE22" s="29">
        <f t="shared" si="7"/>
        <v>0</v>
      </c>
      <c r="CF22" s="29">
        <f t="shared" si="7"/>
        <v>0</v>
      </c>
      <c r="CG22" s="29">
        <f t="shared" si="7"/>
        <v>0</v>
      </c>
      <c r="CH22" s="33">
        <f t="shared" si="7"/>
        <v>0</v>
      </c>
      <c r="CI22" s="235">
        <f t="shared" si="7"/>
        <v>0</v>
      </c>
      <c r="CJ22" s="218">
        <f t="shared" si="7"/>
        <v>0</v>
      </c>
      <c r="CK22" s="32">
        <f t="shared" si="7"/>
        <v>0</v>
      </c>
      <c r="CL22" s="29">
        <f t="shared" si="7"/>
        <v>0</v>
      </c>
      <c r="CM22" s="29">
        <f t="shared" si="7"/>
        <v>0</v>
      </c>
      <c r="CN22" s="29">
        <f t="shared" si="7"/>
        <v>0</v>
      </c>
      <c r="CO22" s="33">
        <f t="shared" si="7"/>
        <v>0</v>
      </c>
      <c r="CP22" s="235">
        <f t="shared" si="7"/>
        <v>0</v>
      </c>
      <c r="CQ22" s="218">
        <f t="shared" si="7"/>
        <v>0</v>
      </c>
      <c r="CR22" s="32">
        <f t="shared" si="7"/>
        <v>0</v>
      </c>
      <c r="CS22" s="29">
        <f t="shared" si="7"/>
        <v>0</v>
      </c>
      <c r="CT22" s="29">
        <f t="shared" si="7"/>
        <v>0</v>
      </c>
      <c r="CU22" s="29">
        <f t="shared" ref="CU22:DQ22" si="8">SUM(CU20:CU21)</f>
        <v>0</v>
      </c>
      <c r="CV22" s="33">
        <f t="shared" si="8"/>
        <v>0</v>
      </c>
      <c r="CW22" s="235">
        <f t="shared" si="8"/>
        <v>0</v>
      </c>
      <c r="CX22" s="218">
        <f t="shared" si="8"/>
        <v>0</v>
      </c>
      <c r="CY22" s="32">
        <f t="shared" si="8"/>
        <v>0</v>
      </c>
      <c r="CZ22" s="29">
        <f t="shared" si="8"/>
        <v>0</v>
      </c>
      <c r="DA22" s="29">
        <f t="shared" si="8"/>
        <v>0</v>
      </c>
      <c r="DB22" s="29">
        <f t="shared" si="8"/>
        <v>0</v>
      </c>
      <c r="DC22" s="33">
        <f t="shared" si="8"/>
        <v>0</v>
      </c>
      <c r="DD22" s="235">
        <f t="shared" si="8"/>
        <v>0</v>
      </c>
      <c r="DE22" s="218">
        <f t="shared" si="8"/>
        <v>0</v>
      </c>
      <c r="DF22" s="32">
        <f t="shared" si="8"/>
        <v>0</v>
      </c>
      <c r="DG22" s="29">
        <f t="shared" si="8"/>
        <v>0</v>
      </c>
      <c r="DH22" s="29">
        <f t="shared" si="8"/>
        <v>0</v>
      </c>
      <c r="DI22" s="29">
        <f t="shared" si="8"/>
        <v>0</v>
      </c>
      <c r="DJ22" s="33">
        <f t="shared" si="8"/>
        <v>0</v>
      </c>
      <c r="DK22" s="235">
        <f t="shared" si="8"/>
        <v>0</v>
      </c>
      <c r="DL22" s="31">
        <f t="shared" si="8"/>
        <v>0</v>
      </c>
      <c r="DM22" s="32">
        <f t="shared" si="8"/>
        <v>0</v>
      </c>
      <c r="DN22" s="29">
        <f t="shared" si="8"/>
        <v>0</v>
      </c>
      <c r="DO22" s="29">
        <f t="shared" si="8"/>
        <v>0</v>
      </c>
      <c r="DP22" s="29">
        <f t="shared" si="8"/>
        <v>0</v>
      </c>
      <c r="DQ22" s="170">
        <f t="shared" si="8"/>
        <v>0</v>
      </c>
    </row>
    <row r="23" spans="1:121" x14ac:dyDescent="0.2">
      <c r="A23" s="159" t="s">
        <v>89</v>
      </c>
      <c r="B23" s="214"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229"/>
      <c r="AG23" s="167"/>
      <c r="AH23" s="167"/>
      <c r="AI23" s="167"/>
      <c r="AJ23" s="167"/>
      <c r="AK23" s="168"/>
      <c r="AL23" s="234"/>
      <c r="AM23" s="229"/>
      <c r="AN23" s="167"/>
      <c r="AO23" s="167"/>
      <c r="AP23" s="167"/>
      <c r="AQ23" s="167"/>
      <c r="AR23" s="168"/>
      <c r="AS23" s="234"/>
      <c r="AT23" s="229"/>
      <c r="AU23" s="167"/>
      <c r="AV23" s="167"/>
      <c r="AW23" s="167"/>
      <c r="AX23" s="167"/>
      <c r="AY23" s="168"/>
      <c r="AZ23" s="234"/>
      <c r="BA23" s="229"/>
      <c r="BB23" s="167"/>
      <c r="BC23" s="167"/>
      <c r="BD23" s="167"/>
      <c r="BE23" s="167"/>
      <c r="BF23" s="168"/>
      <c r="BG23" s="234"/>
      <c r="BH23" s="229"/>
      <c r="BI23" s="167"/>
      <c r="BJ23" s="167"/>
      <c r="BK23" s="167"/>
      <c r="BL23" s="167"/>
      <c r="BM23" s="168"/>
      <c r="BN23" s="234"/>
      <c r="BO23" s="229"/>
      <c r="BP23" s="167"/>
      <c r="BQ23" s="167"/>
      <c r="BR23" s="167"/>
      <c r="BS23" s="167"/>
      <c r="BT23" s="168"/>
      <c r="BU23" s="234"/>
      <c r="BV23" s="229"/>
      <c r="BW23" s="167"/>
      <c r="BX23" s="167"/>
      <c r="BY23" s="167"/>
      <c r="BZ23" s="167"/>
      <c r="CA23" s="168"/>
      <c r="CB23" s="234"/>
      <c r="CC23" s="229"/>
      <c r="CD23" s="167"/>
      <c r="CE23" s="167"/>
      <c r="CF23" s="167"/>
      <c r="CG23" s="167"/>
      <c r="CH23" s="168"/>
      <c r="CI23" s="234"/>
      <c r="CJ23" s="229"/>
      <c r="CK23" s="167"/>
      <c r="CL23" s="167"/>
      <c r="CM23" s="167"/>
      <c r="CN23" s="167"/>
      <c r="CO23" s="168"/>
      <c r="CP23" s="234"/>
      <c r="CQ23" s="229"/>
      <c r="CR23" s="167"/>
      <c r="CS23" s="167"/>
      <c r="CT23" s="167"/>
      <c r="CU23" s="167"/>
      <c r="CV23" s="168"/>
      <c r="CW23" s="234"/>
      <c r="CX23" s="229"/>
      <c r="CY23" s="167"/>
      <c r="CZ23" s="167"/>
      <c r="DA23" s="167"/>
      <c r="DB23" s="167"/>
      <c r="DC23" s="168"/>
      <c r="DD23" s="234"/>
      <c r="DE23" s="229"/>
      <c r="DF23" s="167"/>
      <c r="DG23" s="167"/>
      <c r="DH23" s="167"/>
      <c r="DI23" s="167"/>
      <c r="DJ23" s="168"/>
      <c r="DK23" s="234"/>
      <c r="DL23" s="169"/>
      <c r="DM23" s="167"/>
      <c r="DN23" s="167"/>
      <c r="DO23" s="167"/>
      <c r="DP23" s="167"/>
      <c r="DQ23" s="168"/>
    </row>
    <row r="24" spans="1:121" x14ac:dyDescent="0.2">
      <c r="A24" s="157">
        <v>1</v>
      </c>
      <c r="B24" s="213"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c r="AZ24" s="235">
        <f>SUM(BA24:BF24)</f>
        <v>0</v>
      </c>
      <c r="BA24" s="284"/>
      <c r="BB24" s="278"/>
      <c r="BC24" s="284"/>
      <c r="BD24" s="284"/>
      <c r="BE24" s="284"/>
      <c r="BF24" s="285"/>
      <c r="BG24" s="235">
        <f>SUM(BH24:BM24)</f>
        <v>0</v>
      </c>
      <c r="BH24" s="284"/>
      <c r="BI24" s="278"/>
      <c r="BJ24" s="284"/>
      <c r="BK24" s="284"/>
      <c r="BL24" s="284"/>
      <c r="BM24" s="285"/>
      <c r="BN24" s="235">
        <f>SUM(BO24:BT24)</f>
        <v>0</v>
      </c>
      <c r="BO24" s="284"/>
      <c r="BP24" s="278"/>
      <c r="BQ24" s="284"/>
      <c r="BR24" s="284"/>
      <c r="BS24" s="284"/>
      <c r="BT24" s="285"/>
      <c r="BU24" s="235">
        <f>SUM(BV24:CA24)</f>
        <v>0</v>
      </c>
      <c r="BV24" s="284"/>
      <c r="BW24" s="278"/>
      <c r="BX24" s="284"/>
      <c r="BY24" s="284"/>
      <c r="BZ24" s="284"/>
      <c r="CA24" s="285"/>
      <c r="CB24" s="235">
        <f>SUM(CC24:CH24)</f>
        <v>0</v>
      </c>
      <c r="CC24" s="284"/>
      <c r="CD24" s="278"/>
      <c r="CE24" s="284"/>
      <c r="CF24" s="284"/>
      <c r="CG24" s="284"/>
      <c r="CH24" s="285"/>
      <c r="CI24" s="235">
        <f>SUM(CJ24:CO24)</f>
        <v>0</v>
      </c>
      <c r="CJ24" s="284"/>
      <c r="CK24" s="278"/>
      <c r="CL24" s="284"/>
      <c r="CM24" s="284"/>
      <c r="CN24" s="284"/>
      <c r="CO24" s="285"/>
      <c r="CP24" s="235">
        <f>SUM(CQ24:CV24)</f>
        <v>0</v>
      </c>
      <c r="CQ24" s="284"/>
      <c r="CR24" s="278"/>
      <c r="CS24" s="284"/>
      <c r="CT24" s="284"/>
      <c r="CU24" s="284"/>
      <c r="CV24" s="285"/>
      <c r="CW24" s="235">
        <f>SUM(CX24:DC24)</f>
        <v>0</v>
      </c>
      <c r="CX24" s="284"/>
      <c r="CY24" s="278"/>
      <c r="CZ24" s="284"/>
      <c r="DA24" s="284"/>
      <c r="DB24" s="284"/>
      <c r="DC24" s="285"/>
      <c r="DD24" s="235">
        <f>SUM(DE24:DJ24)</f>
        <v>0</v>
      </c>
      <c r="DE24" s="284"/>
      <c r="DF24" s="278"/>
      <c r="DG24" s="284"/>
      <c r="DH24" s="284"/>
      <c r="DI24" s="284"/>
      <c r="DJ24" s="285"/>
      <c r="DK24" s="235">
        <f>SUM(DL24:DQ24)</f>
        <v>0</v>
      </c>
      <c r="DL24" s="284"/>
      <c r="DM24" s="278"/>
      <c r="DN24" s="284"/>
      <c r="DO24" s="284"/>
      <c r="DP24" s="284"/>
      <c r="DQ24" s="285"/>
    </row>
    <row r="25" spans="1:121" x14ac:dyDescent="0.2">
      <c r="A25" s="157">
        <v>2</v>
      </c>
      <c r="B25" s="213"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c r="AZ25" s="235">
        <f>SUM(BA25:BF25)</f>
        <v>0</v>
      </c>
      <c r="BA25" s="284"/>
      <c r="BB25" s="278"/>
      <c r="BC25" s="284"/>
      <c r="BD25" s="284"/>
      <c r="BE25" s="284"/>
      <c r="BF25" s="285"/>
      <c r="BG25" s="235">
        <f>SUM(BH25:BM25)</f>
        <v>0</v>
      </c>
      <c r="BH25" s="284"/>
      <c r="BI25" s="278"/>
      <c r="BJ25" s="284"/>
      <c r="BK25" s="284"/>
      <c r="BL25" s="284"/>
      <c r="BM25" s="285"/>
      <c r="BN25" s="235">
        <f>SUM(BO25:BT25)</f>
        <v>0</v>
      </c>
      <c r="BO25" s="284"/>
      <c r="BP25" s="278"/>
      <c r="BQ25" s="284"/>
      <c r="BR25" s="284"/>
      <c r="BS25" s="284"/>
      <c r="BT25" s="285"/>
      <c r="BU25" s="235">
        <f>SUM(BV25:CA25)</f>
        <v>0</v>
      </c>
      <c r="BV25" s="284"/>
      <c r="BW25" s="278"/>
      <c r="BX25" s="284"/>
      <c r="BY25" s="284"/>
      <c r="BZ25" s="284"/>
      <c r="CA25" s="285"/>
      <c r="CB25" s="235">
        <f>SUM(CC25:CH25)</f>
        <v>0</v>
      </c>
      <c r="CC25" s="284"/>
      <c r="CD25" s="278"/>
      <c r="CE25" s="284"/>
      <c r="CF25" s="284"/>
      <c r="CG25" s="284"/>
      <c r="CH25" s="285"/>
      <c r="CI25" s="235">
        <f>SUM(CJ25:CO25)</f>
        <v>0</v>
      </c>
      <c r="CJ25" s="284"/>
      <c r="CK25" s="278"/>
      <c r="CL25" s="284"/>
      <c r="CM25" s="284"/>
      <c r="CN25" s="284"/>
      <c r="CO25" s="285"/>
      <c r="CP25" s="235">
        <f>SUM(CQ25:CV25)</f>
        <v>0</v>
      </c>
      <c r="CQ25" s="284"/>
      <c r="CR25" s="278"/>
      <c r="CS25" s="284"/>
      <c r="CT25" s="284"/>
      <c r="CU25" s="284"/>
      <c r="CV25" s="285"/>
      <c r="CW25" s="235">
        <f>SUM(CX25:DC25)</f>
        <v>0</v>
      </c>
      <c r="CX25" s="284"/>
      <c r="CY25" s="278"/>
      <c r="CZ25" s="284"/>
      <c r="DA25" s="284"/>
      <c r="DB25" s="284"/>
      <c r="DC25" s="285"/>
      <c r="DD25" s="235">
        <f>SUM(DE25:DJ25)</f>
        <v>0</v>
      </c>
      <c r="DE25" s="284"/>
      <c r="DF25" s="278"/>
      <c r="DG25" s="284"/>
      <c r="DH25" s="284"/>
      <c r="DI25" s="284"/>
      <c r="DJ25" s="285"/>
      <c r="DK25" s="235">
        <f>SUM(DL25:DQ25)</f>
        <v>0</v>
      </c>
      <c r="DL25" s="284"/>
      <c r="DM25" s="278"/>
      <c r="DN25" s="284"/>
      <c r="DO25" s="284"/>
      <c r="DP25" s="284"/>
      <c r="DQ25" s="285"/>
    </row>
    <row r="26" spans="1:121" x14ac:dyDescent="0.2">
      <c r="A26" s="157">
        <v>3</v>
      </c>
      <c r="B26" s="213"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c r="AZ26" s="235">
        <f>SUM(BA26:BF26)</f>
        <v>0</v>
      </c>
      <c r="BA26" s="284"/>
      <c r="BB26" s="278"/>
      <c r="BC26" s="284"/>
      <c r="BD26" s="284"/>
      <c r="BE26" s="284"/>
      <c r="BF26" s="285"/>
      <c r="BG26" s="235">
        <f>SUM(BH26:BM26)</f>
        <v>0</v>
      </c>
      <c r="BH26" s="284"/>
      <c r="BI26" s="278"/>
      <c r="BJ26" s="284"/>
      <c r="BK26" s="284"/>
      <c r="BL26" s="284"/>
      <c r="BM26" s="285"/>
      <c r="BN26" s="235">
        <f>SUM(BO26:BT26)</f>
        <v>0</v>
      </c>
      <c r="BO26" s="284"/>
      <c r="BP26" s="278"/>
      <c r="BQ26" s="284"/>
      <c r="BR26" s="284"/>
      <c r="BS26" s="284"/>
      <c r="BT26" s="285"/>
      <c r="BU26" s="235">
        <f>SUM(BV26:CA26)</f>
        <v>0</v>
      </c>
      <c r="BV26" s="284"/>
      <c r="BW26" s="278"/>
      <c r="BX26" s="284"/>
      <c r="BY26" s="284"/>
      <c r="BZ26" s="284"/>
      <c r="CA26" s="285"/>
      <c r="CB26" s="235">
        <f>SUM(CC26:CH26)</f>
        <v>0</v>
      </c>
      <c r="CC26" s="284"/>
      <c r="CD26" s="278"/>
      <c r="CE26" s="284"/>
      <c r="CF26" s="284"/>
      <c r="CG26" s="284"/>
      <c r="CH26" s="285"/>
      <c r="CI26" s="235">
        <f>SUM(CJ26:CO26)</f>
        <v>0</v>
      </c>
      <c r="CJ26" s="284"/>
      <c r="CK26" s="278"/>
      <c r="CL26" s="284"/>
      <c r="CM26" s="284"/>
      <c r="CN26" s="284"/>
      <c r="CO26" s="285"/>
      <c r="CP26" s="235">
        <f>SUM(CQ26:CV26)</f>
        <v>0</v>
      </c>
      <c r="CQ26" s="284"/>
      <c r="CR26" s="278"/>
      <c r="CS26" s="284"/>
      <c r="CT26" s="284"/>
      <c r="CU26" s="284"/>
      <c r="CV26" s="285"/>
      <c r="CW26" s="235">
        <f>SUM(CX26:DC26)</f>
        <v>0</v>
      </c>
      <c r="CX26" s="284"/>
      <c r="CY26" s="278"/>
      <c r="CZ26" s="284"/>
      <c r="DA26" s="284"/>
      <c r="DB26" s="284"/>
      <c r="DC26" s="285"/>
      <c r="DD26" s="235">
        <f>SUM(DE26:DJ26)</f>
        <v>0</v>
      </c>
      <c r="DE26" s="284"/>
      <c r="DF26" s="278"/>
      <c r="DG26" s="284"/>
      <c r="DH26" s="284"/>
      <c r="DI26" s="284"/>
      <c r="DJ26" s="285"/>
      <c r="DK26" s="235">
        <f>SUM(DL26:DQ26)</f>
        <v>0</v>
      </c>
      <c r="DL26" s="284"/>
      <c r="DM26" s="278"/>
      <c r="DN26" s="284"/>
      <c r="DO26" s="284"/>
      <c r="DP26" s="284"/>
      <c r="DQ26" s="285"/>
    </row>
    <row r="27" spans="1:121" x14ac:dyDescent="0.2">
      <c r="A27" s="157">
        <v>4</v>
      </c>
      <c r="B27" s="213"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c r="AZ27" s="235">
        <f>SUM(BA27:BF27)</f>
        <v>0</v>
      </c>
      <c r="BA27" s="284"/>
      <c r="BB27" s="278"/>
      <c r="BC27" s="284"/>
      <c r="BD27" s="284"/>
      <c r="BE27" s="284"/>
      <c r="BF27" s="285"/>
      <c r="BG27" s="235">
        <f>SUM(BH27:BM27)</f>
        <v>0</v>
      </c>
      <c r="BH27" s="284"/>
      <c r="BI27" s="278"/>
      <c r="BJ27" s="284"/>
      <c r="BK27" s="284"/>
      <c r="BL27" s="284"/>
      <c r="BM27" s="285"/>
      <c r="BN27" s="235">
        <f>SUM(BO27:BT27)</f>
        <v>0</v>
      </c>
      <c r="BO27" s="284"/>
      <c r="BP27" s="278"/>
      <c r="BQ27" s="284"/>
      <c r="BR27" s="284"/>
      <c r="BS27" s="284"/>
      <c r="BT27" s="285"/>
      <c r="BU27" s="235">
        <f>SUM(BV27:CA27)</f>
        <v>0</v>
      </c>
      <c r="BV27" s="284"/>
      <c r="BW27" s="278"/>
      <c r="BX27" s="284"/>
      <c r="BY27" s="284"/>
      <c r="BZ27" s="284"/>
      <c r="CA27" s="285"/>
      <c r="CB27" s="235">
        <f>SUM(CC27:CH27)</f>
        <v>0</v>
      </c>
      <c r="CC27" s="284"/>
      <c r="CD27" s="278"/>
      <c r="CE27" s="284"/>
      <c r="CF27" s="284"/>
      <c r="CG27" s="284"/>
      <c r="CH27" s="285"/>
      <c r="CI27" s="235">
        <f>SUM(CJ27:CO27)</f>
        <v>0</v>
      </c>
      <c r="CJ27" s="284"/>
      <c r="CK27" s="278"/>
      <c r="CL27" s="284"/>
      <c r="CM27" s="284"/>
      <c r="CN27" s="284"/>
      <c r="CO27" s="285"/>
      <c r="CP27" s="235">
        <f>SUM(CQ27:CV27)</f>
        <v>0</v>
      </c>
      <c r="CQ27" s="284"/>
      <c r="CR27" s="278"/>
      <c r="CS27" s="284"/>
      <c r="CT27" s="284"/>
      <c r="CU27" s="284"/>
      <c r="CV27" s="285"/>
      <c r="CW27" s="235">
        <f>SUM(CX27:DC27)</f>
        <v>0</v>
      </c>
      <c r="CX27" s="284"/>
      <c r="CY27" s="278"/>
      <c r="CZ27" s="284"/>
      <c r="DA27" s="284"/>
      <c r="DB27" s="284"/>
      <c r="DC27" s="285"/>
      <c r="DD27" s="235">
        <f>SUM(DE27:DJ27)</f>
        <v>0</v>
      </c>
      <c r="DE27" s="284"/>
      <c r="DF27" s="278"/>
      <c r="DG27" s="284"/>
      <c r="DH27" s="284"/>
      <c r="DI27" s="284"/>
      <c r="DJ27" s="285"/>
      <c r="DK27" s="235">
        <f>SUM(DL27:DQ27)</f>
        <v>0</v>
      </c>
      <c r="DL27" s="284"/>
      <c r="DM27" s="278"/>
      <c r="DN27" s="284"/>
      <c r="DO27" s="284"/>
      <c r="DP27" s="284"/>
      <c r="DQ27" s="285"/>
    </row>
    <row r="28" spans="1:121" x14ac:dyDescent="0.2">
      <c r="A28" s="162">
        <v>5</v>
      </c>
      <c r="B28" s="216" t="s">
        <v>93</v>
      </c>
      <c r="C28" s="236">
        <f t="shared" ref="C28:AH28" si="9">SUM(C24:C27)</f>
        <v>0</v>
      </c>
      <c r="D28" s="230">
        <f t="shared" si="9"/>
        <v>0</v>
      </c>
      <c r="E28" s="36">
        <f t="shared" si="9"/>
        <v>0</v>
      </c>
      <c r="F28" s="36">
        <f t="shared" si="9"/>
        <v>0</v>
      </c>
      <c r="G28" s="36">
        <f t="shared" si="9"/>
        <v>0</v>
      </c>
      <c r="H28" s="36">
        <f t="shared" si="9"/>
        <v>0</v>
      </c>
      <c r="I28" s="37">
        <f t="shared" si="9"/>
        <v>0</v>
      </c>
      <c r="J28" s="236">
        <f t="shared" si="9"/>
        <v>0</v>
      </c>
      <c r="K28" s="230">
        <f t="shared" si="9"/>
        <v>0</v>
      </c>
      <c r="L28" s="36">
        <f t="shared" si="9"/>
        <v>0</v>
      </c>
      <c r="M28" s="36">
        <f t="shared" si="9"/>
        <v>0</v>
      </c>
      <c r="N28" s="36">
        <f t="shared" si="9"/>
        <v>0</v>
      </c>
      <c r="O28" s="36">
        <f t="shared" si="9"/>
        <v>0</v>
      </c>
      <c r="P28" s="37">
        <f t="shared" si="9"/>
        <v>0</v>
      </c>
      <c r="Q28" s="236">
        <f t="shared" si="9"/>
        <v>0</v>
      </c>
      <c r="R28" s="230">
        <f t="shared" si="9"/>
        <v>0</v>
      </c>
      <c r="S28" s="36">
        <f t="shared" si="9"/>
        <v>0</v>
      </c>
      <c r="T28" s="36">
        <f t="shared" si="9"/>
        <v>0</v>
      </c>
      <c r="U28" s="36">
        <f t="shared" si="9"/>
        <v>0</v>
      </c>
      <c r="V28" s="36">
        <f t="shared" si="9"/>
        <v>0</v>
      </c>
      <c r="W28" s="37">
        <f t="shared" si="9"/>
        <v>0</v>
      </c>
      <c r="X28" s="236">
        <f t="shared" si="9"/>
        <v>0</v>
      </c>
      <c r="Y28" s="230">
        <f t="shared" si="9"/>
        <v>0</v>
      </c>
      <c r="Z28" s="36">
        <f t="shared" si="9"/>
        <v>0</v>
      </c>
      <c r="AA28" s="36">
        <f t="shared" si="9"/>
        <v>0</v>
      </c>
      <c r="AB28" s="36">
        <f t="shared" si="9"/>
        <v>0</v>
      </c>
      <c r="AC28" s="36">
        <f t="shared" si="9"/>
        <v>0</v>
      </c>
      <c r="AD28" s="37">
        <f t="shared" si="9"/>
        <v>0</v>
      </c>
      <c r="AE28" s="236">
        <f t="shared" si="9"/>
        <v>0</v>
      </c>
      <c r="AF28" s="230">
        <f t="shared" si="9"/>
        <v>0</v>
      </c>
      <c r="AG28" s="36">
        <f t="shared" si="9"/>
        <v>0</v>
      </c>
      <c r="AH28" s="36">
        <f t="shared" si="9"/>
        <v>0</v>
      </c>
      <c r="AI28" s="36">
        <f t="shared" ref="AI28:BN28" si="10">SUM(AI24:AI27)</f>
        <v>0</v>
      </c>
      <c r="AJ28" s="36">
        <f t="shared" si="10"/>
        <v>0</v>
      </c>
      <c r="AK28" s="37">
        <f t="shared" si="10"/>
        <v>0</v>
      </c>
      <c r="AL28" s="236">
        <f t="shared" si="10"/>
        <v>0</v>
      </c>
      <c r="AM28" s="230">
        <f t="shared" si="10"/>
        <v>0</v>
      </c>
      <c r="AN28" s="36">
        <f t="shared" si="10"/>
        <v>0</v>
      </c>
      <c r="AO28" s="36">
        <f t="shared" si="10"/>
        <v>0</v>
      </c>
      <c r="AP28" s="36">
        <f t="shared" si="10"/>
        <v>0</v>
      </c>
      <c r="AQ28" s="36">
        <f t="shared" si="10"/>
        <v>0</v>
      </c>
      <c r="AR28" s="37">
        <f t="shared" si="10"/>
        <v>0</v>
      </c>
      <c r="AS28" s="236">
        <f t="shared" si="10"/>
        <v>0</v>
      </c>
      <c r="AT28" s="230">
        <f t="shared" si="10"/>
        <v>0</v>
      </c>
      <c r="AU28" s="36">
        <f t="shared" si="10"/>
        <v>0</v>
      </c>
      <c r="AV28" s="36">
        <f t="shared" si="10"/>
        <v>0</v>
      </c>
      <c r="AW28" s="36">
        <f t="shared" si="10"/>
        <v>0</v>
      </c>
      <c r="AX28" s="36">
        <f t="shared" si="10"/>
        <v>0</v>
      </c>
      <c r="AY28" s="37">
        <f t="shared" si="10"/>
        <v>0</v>
      </c>
      <c r="AZ28" s="236">
        <f t="shared" si="10"/>
        <v>0</v>
      </c>
      <c r="BA28" s="230">
        <f t="shared" si="10"/>
        <v>0</v>
      </c>
      <c r="BB28" s="36">
        <f t="shared" si="10"/>
        <v>0</v>
      </c>
      <c r="BC28" s="36">
        <f t="shared" si="10"/>
        <v>0</v>
      </c>
      <c r="BD28" s="36">
        <f t="shared" si="10"/>
        <v>0</v>
      </c>
      <c r="BE28" s="36">
        <f t="shared" si="10"/>
        <v>0</v>
      </c>
      <c r="BF28" s="37">
        <f t="shared" si="10"/>
        <v>0</v>
      </c>
      <c r="BG28" s="236">
        <f t="shared" si="10"/>
        <v>0</v>
      </c>
      <c r="BH28" s="230">
        <f t="shared" si="10"/>
        <v>0</v>
      </c>
      <c r="BI28" s="36">
        <f t="shared" si="10"/>
        <v>0</v>
      </c>
      <c r="BJ28" s="36">
        <f t="shared" si="10"/>
        <v>0</v>
      </c>
      <c r="BK28" s="36">
        <f t="shared" si="10"/>
        <v>0</v>
      </c>
      <c r="BL28" s="36">
        <f t="shared" si="10"/>
        <v>0</v>
      </c>
      <c r="BM28" s="37">
        <f t="shared" si="10"/>
        <v>0</v>
      </c>
      <c r="BN28" s="236">
        <f t="shared" si="10"/>
        <v>0</v>
      </c>
      <c r="BO28" s="230">
        <f t="shared" ref="BO28:BY28" si="11">SUM(BO24:BO27)</f>
        <v>0</v>
      </c>
      <c r="BP28" s="36">
        <f t="shared" si="11"/>
        <v>0</v>
      </c>
      <c r="BQ28" s="36">
        <f t="shared" si="11"/>
        <v>0</v>
      </c>
      <c r="BR28" s="36">
        <f t="shared" si="11"/>
        <v>0</v>
      </c>
      <c r="BS28" s="36">
        <f t="shared" si="11"/>
        <v>0</v>
      </c>
      <c r="BT28" s="37">
        <f t="shared" si="11"/>
        <v>0</v>
      </c>
      <c r="BU28" s="236">
        <f t="shared" si="11"/>
        <v>0</v>
      </c>
      <c r="BV28" s="230">
        <f t="shared" si="11"/>
        <v>0</v>
      </c>
      <c r="BW28" s="36">
        <f t="shared" si="11"/>
        <v>0</v>
      </c>
      <c r="BX28" s="36">
        <f t="shared" si="11"/>
        <v>0</v>
      </c>
      <c r="BY28" s="36">
        <f t="shared" si="11"/>
        <v>0</v>
      </c>
      <c r="BZ28" s="36">
        <f>SUM(BZ24:BZ27)</f>
        <v>0</v>
      </c>
      <c r="CA28" s="37">
        <f t="shared" ref="CA28:DQ28" si="12">SUM(CA24:CA27)</f>
        <v>0</v>
      </c>
      <c r="CB28" s="236">
        <f t="shared" si="12"/>
        <v>0</v>
      </c>
      <c r="CC28" s="230">
        <f t="shared" si="12"/>
        <v>0</v>
      </c>
      <c r="CD28" s="36">
        <f t="shared" si="12"/>
        <v>0</v>
      </c>
      <c r="CE28" s="36">
        <f t="shared" si="12"/>
        <v>0</v>
      </c>
      <c r="CF28" s="36">
        <f t="shared" si="12"/>
        <v>0</v>
      </c>
      <c r="CG28" s="36">
        <f t="shared" si="12"/>
        <v>0</v>
      </c>
      <c r="CH28" s="37">
        <f t="shared" si="12"/>
        <v>0</v>
      </c>
      <c r="CI28" s="236">
        <f t="shared" si="12"/>
        <v>0</v>
      </c>
      <c r="CJ28" s="230">
        <f t="shared" si="12"/>
        <v>0</v>
      </c>
      <c r="CK28" s="36">
        <f t="shared" si="12"/>
        <v>0</v>
      </c>
      <c r="CL28" s="36">
        <f t="shared" si="12"/>
        <v>0</v>
      </c>
      <c r="CM28" s="36">
        <f t="shared" si="12"/>
        <v>0</v>
      </c>
      <c r="CN28" s="36">
        <f t="shared" si="12"/>
        <v>0</v>
      </c>
      <c r="CO28" s="37">
        <f t="shared" si="12"/>
        <v>0</v>
      </c>
      <c r="CP28" s="236">
        <f t="shared" si="12"/>
        <v>0</v>
      </c>
      <c r="CQ28" s="230">
        <f t="shared" si="12"/>
        <v>0</v>
      </c>
      <c r="CR28" s="36">
        <f t="shared" si="12"/>
        <v>0</v>
      </c>
      <c r="CS28" s="36">
        <f t="shared" si="12"/>
        <v>0</v>
      </c>
      <c r="CT28" s="36">
        <f t="shared" si="12"/>
        <v>0</v>
      </c>
      <c r="CU28" s="36">
        <f t="shared" si="12"/>
        <v>0</v>
      </c>
      <c r="CV28" s="37">
        <f t="shared" si="12"/>
        <v>0</v>
      </c>
      <c r="CW28" s="236">
        <f t="shared" si="12"/>
        <v>0</v>
      </c>
      <c r="CX28" s="230">
        <f t="shared" si="12"/>
        <v>0</v>
      </c>
      <c r="CY28" s="36">
        <f t="shared" si="12"/>
        <v>0</v>
      </c>
      <c r="CZ28" s="36">
        <f t="shared" si="12"/>
        <v>0</v>
      </c>
      <c r="DA28" s="36">
        <f t="shared" si="12"/>
        <v>0</v>
      </c>
      <c r="DB28" s="36">
        <f t="shared" si="12"/>
        <v>0</v>
      </c>
      <c r="DC28" s="37">
        <f t="shared" si="12"/>
        <v>0</v>
      </c>
      <c r="DD28" s="236">
        <f t="shared" si="12"/>
        <v>0</v>
      </c>
      <c r="DE28" s="230">
        <f t="shared" si="12"/>
        <v>0</v>
      </c>
      <c r="DF28" s="36">
        <f t="shared" si="12"/>
        <v>0</v>
      </c>
      <c r="DG28" s="36">
        <f t="shared" si="12"/>
        <v>0</v>
      </c>
      <c r="DH28" s="36">
        <f t="shared" si="12"/>
        <v>0</v>
      </c>
      <c r="DI28" s="36">
        <f t="shared" si="12"/>
        <v>0</v>
      </c>
      <c r="DJ28" s="37">
        <f t="shared" si="12"/>
        <v>0</v>
      </c>
      <c r="DK28" s="236">
        <f t="shared" si="12"/>
        <v>0</v>
      </c>
      <c r="DL28" s="35">
        <f t="shared" si="12"/>
        <v>0</v>
      </c>
      <c r="DM28" s="36">
        <f t="shared" si="12"/>
        <v>0</v>
      </c>
      <c r="DN28" s="36">
        <f t="shared" si="12"/>
        <v>0</v>
      </c>
      <c r="DO28" s="36">
        <f t="shared" si="12"/>
        <v>0</v>
      </c>
      <c r="DP28" s="36">
        <f t="shared" si="12"/>
        <v>0</v>
      </c>
      <c r="DQ28" s="38">
        <f t="shared" si="12"/>
        <v>0</v>
      </c>
    </row>
    <row r="31" spans="1:121" hidden="1" x14ac:dyDescent="0.2">
      <c r="A31" s="254"/>
      <c r="B31" s="419" t="s">
        <v>94</v>
      </c>
      <c r="C31" s="416" t="s">
        <v>429</v>
      </c>
      <c r="D31" s="417"/>
      <c r="E31" s="417"/>
      <c r="F31" s="417"/>
      <c r="G31" s="417"/>
      <c r="H31" s="417"/>
      <c r="I31" s="418"/>
      <c r="J31" s="416" t="s">
        <v>438</v>
      </c>
      <c r="K31" s="417"/>
      <c r="L31" s="417"/>
      <c r="M31" s="417"/>
      <c r="N31" s="417"/>
      <c r="O31" s="417"/>
      <c r="P31" s="418"/>
      <c r="Q31" s="416" t="s">
        <v>439</v>
      </c>
      <c r="R31" s="417"/>
      <c r="S31" s="417"/>
      <c r="T31" s="417"/>
      <c r="U31" s="417"/>
      <c r="V31" s="417"/>
      <c r="W31" s="418"/>
      <c r="X31" s="416" t="s">
        <v>440</v>
      </c>
      <c r="Y31" s="417"/>
      <c r="Z31" s="417"/>
      <c r="AA31" s="417"/>
      <c r="AB31" s="417"/>
      <c r="AC31" s="417"/>
      <c r="AD31" s="418"/>
      <c r="AE31" s="416" t="s">
        <v>441</v>
      </c>
      <c r="AF31" s="417"/>
      <c r="AG31" s="417"/>
      <c r="AH31" s="417"/>
      <c r="AI31" s="417"/>
      <c r="AJ31" s="417"/>
      <c r="AK31" s="418"/>
      <c r="AL31" s="416" t="s">
        <v>442</v>
      </c>
      <c r="AM31" s="417"/>
      <c r="AN31" s="417"/>
      <c r="AO31" s="417"/>
      <c r="AP31" s="417"/>
      <c r="AQ31" s="417"/>
      <c r="AR31" s="418"/>
      <c r="AS31" s="416" t="s">
        <v>443</v>
      </c>
      <c r="AT31" s="417"/>
      <c r="AU31" s="417"/>
      <c r="AV31" s="417"/>
      <c r="AW31" s="417"/>
      <c r="AX31" s="417"/>
      <c r="AY31" s="418"/>
      <c r="AZ31" s="416" t="s">
        <v>444</v>
      </c>
      <c r="BA31" s="417"/>
      <c r="BB31" s="417"/>
      <c r="BC31" s="417"/>
      <c r="BD31" s="417"/>
      <c r="BE31" s="417"/>
      <c r="BF31" s="418"/>
      <c r="BG31" s="416" t="s">
        <v>445</v>
      </c>
      <c r="BH31" s="417"/>
      <c r="BI31" s="417"/>
      <c r="BJ31" s="417"/>
      <c r="BK31" s="417"/>
      <c r="BL31" s="417"/>
      <c r="BM31" s="418"/>
      <c r="BN31" s="264"/>
      <c r="BO31" s="264"/>
      <c r="BP31" s="264"/>
      <c r="BQ31" s="264"/>
      <c r="BR31" s="264"/>
    </row>
    <row r="32" spans="1:121" ht="25.5" hidden="1" customHeight="1" x14ac:dyDescent="0.2">
      <c r="A32" s="255"/>
      <c r="B32" s="420"/>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51" t="s">
        <v>23</v>
      </c>
      <c r="X32" s="178" t="s">
        <v>98</v>
      </c>
      <c r="Y32" s="45" t="s">
        <v>18</v>
      </c>
      <c r="Z32" s="45" t="s">
        <v>19</v>
      </c>
      <c r="AA32" s="45" t="s">
        <v>20</v>
      </c>
      <c r="AB32" s="45" t="s">
        <v>21</v>
      </c>
      <c r="AC32" s="45" t="s">
        <v>22</v>
      </c>
      <c r="AD32" s="151" t="s">
        <v>23</v>
      </c>
      <c r="AE32" s="178" t="s">
        <v>98</v>
      </c>
      <c r="AF32" s="45" t="s">
        <v>18</v>
      </c>
      <c r="AG32" s="45" t="s">
        <v>19</v>
      </c>
      <c r="AH32" s="45" t="s">
        <v>20</v>
      </c>
      <c r="AI32" s="45" t="s">
        <v>21</v>
      </c>
      <c r="AJ32" s="45" t="s">
        <v>22</v>
      </c>
      <c r="AK32" s="151" t="s">
        <v>23</v>
      </c>
      <c r="AL32" s="178" t="s">
        <v>98</v>
      </c>
      <c r="AM32" s="45" t="s">
        <v>18</v>
      </c>
      <c r="AN32" s="45" t="s">
        <v>19</v>
      </c>
      <c r="AO32" s="45" t="s">
        <v>20</v>
      </c>
      <c r="AP32" s="45" t="s">
        <v>21</v>
      </c>
      <c r="AQ32" s="45" t="s">
        <v>22</v>
      </c>
      <c r="AR32" s="151" t="s">
        <v>23</v>
      </c>
      <c r="AS32" s="178" t="s">
        <v>98</v>
      </c>
      <c r="AT32" s="45" t="s">
        <v>18</v>
      </c>
      <c r="AU32" s="45" t="s">
        <v>19</v>
      </c>
      <c r="AV32" s="45" t="s">
        <v>20</v>
      </c>
      <c r="AW32" s="45" t="s">
        <v>21</v>
      </c>
      <c r="AX32" s="45" t="s">
        <v>22</v>
      </c>
      <c r="AY32" s="151" t="s">
        <v>23</v>
      </c>
      <c r="AZ32" s="178" t="s">
        <v>98</v>
      </c>
      <c r="BA32" s="45" t="s">
        <v>18</v>
      </c>
      <c r="BB32" s="45" t="s">
        <v>19</v>
      </c>
      <c r="BC32" s="45" t="s">
        <v>20</v>
      </c>
      <c r="BD32" s="45" t="s">
        <v>21</v>
      </c>
      <c r="BE32" s="45" t="s">
        <v>22</v>
      </c>
      <c r="BF32" s="151" t="s">
        <v>23</v>
      </c>
      <c r="BG32" s="178" t="s">
        <v>98</v>
      </c>
      <c r="BH32" s="45" t="s">
        <v>18</v>
      </c>
      <c r="BI32" s="45" t="s">
        <v>19</v>
      </c>
      <c r="BJ32" s="45" t="s">
        <v>20</v>
      </c>
      <c r="BK32" s="45" t="s">
        <v>21</v>
      </c>
      <c r="BL32" s="45" t="s">
        <v>22</v>
      </c>
      <c r="BM32" s="180" t="s">
        <v>23</v>
      </c>
      <c r="BN32" s="264"/>
      <c r="BO32" s="264"/>
      <c r="BP32" s="264"/>
      <c r="BQ32" s="264"/>
      <c r="BR32" s="264"/>
    </row>
    <row r="33" spans="1:75" hidden="1" x14ac:dyDescent="0.2">
      <c r="A33" s="256"/>
      <c r="B33" s="421"/>
      <c r="C33" s="182" t="s">
        <v>24</v>
      </c>
      <c r="D33" s="184" t="s">
        <v>25</v>
      </c>
      <c r="E33" s="184" t="s">
        <v>26</v>
      </c>
      <c r="F33" s="184" t="s">
        <v>27</v>
      </c>
      <c r="G33" s="184" t="s">
        <v>28</v>
      </c>
      <c r="H33" s="184" t="s">
        <v>29</v>
      </c>
      <c r="I33" s="185" t="s">
        <v>30</v>
      </c>
      <c r="J33" s="182" t="s">
        <v>31</v>
      </c>
      <c r="K33" s="184" t="s">
        <v>32</v>
      </c>
      <c r="L33" s="184" t="s">
        <v>33</v>
      </c>
      <c r="M33" s="184" t="s">
        <v>34</v>
      </c>
      <c r="N33" s="184" t="s">
        <v>35</v>
      </c>
      <c r="O33" s="184" t="s">
        <v>36</v>
      </c>
      <c r="P33" s="185" t="s">
        <v>37</v>
      </c>
      <c r="Q33" s="182" t="s">
        <v>38</v>
      </c>
      <c r="R33" s="184" t="s">
        <v>39</v>
      </c>
      <c r="S33" s="184" t="s">
        <v>40</v>
      </c>
      <c r="T33" s="184" t="s">
        <v>41</v>
      </c>
      <c r="U33" s="184" t="s">
        <v>42</v>
      </c>
      <c r="V33" s="184" t="s">
        <v>43</v>
      </c>
      <c r="W33" s="185" t="s">
        <v>44</v>
      </c>
      <c r="X33" s="182" t="s">
        <v>45</v>
      </c>
      <c r="Y33" s="184" t="s">
        <v>46</v>
      </c>
      <c r="Z33" s="184" t="s">
        <v>47</v>
      </c>
      <c r="AA33" s="184" t="s">
        <v>48</v>
      </c>
      <c r="AB33" s="184" t="s">
        <v>49</v>
      </c>
      <c r="AC33" s="184" t="s">
        <v>50</v>
      </c>
      <c r="AD33" s="185" t="s">
        <v>51</v>
      </c>
      <c r="AE33" s="182" t="s">
        <v>52</v>
      </c>
      <c r="AF33" s="184" t="s">
        <v>53</v>
      </c>
      <c r="AG33" s="184" t="s">
        <v>54</v>
      </c>
      <c r="AH33" s="184" t="s">
        <v>55</v>
      </c>
      <c r="AI33" s="184" t="s">
        <v>56</v>
      </c>
      <c r="AJ33" s="184" t="s">
        <v>57</v>
      </c>
      <c r="AK33" s="185" t="s">
        <v>58</v>
      </c>
      <c r="AL33" s="182" t="s">
        <v>59</v>
      </c>
      <c r="AM33" s="184" t="s">
        <v>60</v>
      </c>
      <c r="AN33" s="184" t="s">
        <v>61</v>
      </c>
      <c r="AO33" s="184" t="s">
        <v>62</v>
      </c>
      <c r="AP33" s="184" t="s">
        <v>63</v>
      </c>
      <c r="AQ33" s="184" t="s">
        <v>64</v>
      </c>
      <c r="AR33" s="185" t="s">
        <v>65</v>
      </c>
      <c r="AS33" s="182" t="s">
        <v>66</v>
      </c>
      <c r="AT33" s="184" t="s">
        <v>67</v>
      </c>
      <c r="AU33" s="184" t="s">
        <v>68</v>
      </c>
      <c r="AV33" s="184" t="s">
        <v>69</v>
      </c>
      <c r="AW33" s="184" t="s">
        <v>70</v>
      </c>
      <c r="AX33" s="184" t="s">
        <v>71</v>
      </c>
      <c r="AY33" s="185" t="s">
        <v>72</v>
      </c>
      <c r="AZ33" s="182" t="s">
        <v>446</v>
      </c>
      <c r="BA33" s="184" t="s">
        <v>447</v>
      </c>
      <c r="BB33" s="184" t="s">
        <v>448</v>
      </c>
      <c r="BC33" s="184" t="s">
        <v>449</v>
      </c>
      <c r="BD33" s="184" t="s">
        <v>450</v>
      </c>
      <c r="BE33" s="184" t="s">
        <v>457</v>
      </c>
      <c r="BF33" s="185" t="s">
        <v>458</v>
      </c>
      <c r="BG33" s="182" t="s">
        <v>459</v>
      </c>
      <c r="BH33" s="184" t="s">
        <v>460</v>
      </c>
      <c r="BI33" s="184" t="s">
        <v>461</v>
      </c>
      <c r="BJ33" s="184" t="s">
        <v>462</v>
      </c>
      <c r="BK33" s="184" t="s">
        <v>463</v>
      </c>
      <c r="BL33" s="184" t="s">
        <v>464</v>
      </c>
      <c r="BM33" s="185" t="s">
        <v>465</v>
      </c>
      <c r="BN33" s="265"/>
      <c r="BO33" s="265"/>
      <c r="BP33" s="265"/>
      <c r="BQ33" s="265"/>
      <c r="BR33" s="265"/>
      <c r="BS33" s="265"/>
      <c r="BT33" s="265"/>
      <c r="BU33" s="265"/>
      <c r="BV33" s="265"/>
      <c r="BW33" s="265"/>
    </row>
    <row r="34" spans="1:75" hidden="1" x14ac:dyDescent="0.2">
      <c r="A34" s="256" t="s">
        <v>73</v>
      </c>
      <c r="B34" s="190" t="s">
        <v>74</v>
      </c>
      <c r="C34" s="68"/>
      <c r="D34" s="70"/>
      <c r="E34" s="70"/>
      <c r="F34" s="70"/>
      <c r="G34" s="70"/>
      <c r="H34" s="70"/>
      <c r="I34" s="71"/>
      <c r="J34" s="68"/>
      <c r="K34" s="70"/>
      <c r="L34" s="70"/>
      <c r="M34" s="70"/>
      <c r="N34" s="70"/>
      <c r="O34" s="70"/>
      <c r="P34" s="71"/>
      <c r="Q34" s="68"/>
      <c r="R34" s="70"/>
      <c r="S34" s="70"/>
      <c r="T34" s="70"/>
      <c r="U34" s="70"/>
      <c r="V34" s="70"/>
      <c r="W34" s="105"/>
      <c r="X34" s="68"/>
      <c r="Y34" s="70"/>
      <c r="Z34" s="70"/>
      <c r="AA34" s="70"/>
      <c r="AB34" s="70"/>
      <c r="AC34" s="70"/>
      <c r="AD34" s="71"/>
      <c r="AE34" s="68"/>
      <c r="AF34" s="70"/>
      <c r="AG34" s="70"/>
      <c r="AH34" s="70"/>
      <c r="AI34" s="70"/>
      <c r="AJ34" s="70"/>
      <c r="AK34" s="71"/>
      <c r="AL34" s="68"/>
      <c r="AM34" s="70"/>
      <c r="AN34" s="70"/>
      <c r="AO34" s="70"/>
      <c r="AP34" s="70"/>
      <c r="AQ34" s="70"/>
      <c r="AR34" s="105"/>
      <c r="AS34" s="68"/>
      <c r="AT34" s="70"/>
      <c r="AU34" s="70"/>
      <c r="AV34" s="70"/>
      <c r="AW34" s="70"/>
      <c r="AX34" s="70"/>
      <c r="AY34" s="71"/>
      <c r="AZ34" s="68"/>
      <c r="BA34" s="70"/>
      <c r="BB34" s="70"/>
      <c r="BC34" s="70"/>
      <c r="BD34" s="70"/>
      <c r="BE34" s="70"/>
      <c r="BF34" s="71"/>
      <c r="BG34" s="340"/>
      <c r="BH34" s="341"/>
      <c r="BI34" s="341"/>
      <c r="BJ34" s="341"/>
      <c r="BK34" s="341"/>
      <c r="BL34" s="341"/>
      <c r="BM34" s="105"/>
      <c r="BN34" s="262"/>
      <c r="BO34" s="262"/>
      <c r="BP34" s="262"/>
      <c r="BQ34" s="262"/>
      <c r="BR34" s="262"/>
    </row>
    <row r="35" spans="1:75" hidden="1" x14ac:dyDescent="0.2">
      <c r="A35" s="191">
        <v>3</v>
      </c>
      <c r="B35" s="335" t="s">
        <v>99</v>
      </c>
      <c r="C35" s="219">
        <f>SUM(D35:I35)</f>
        <v>0</v>
      </c>
      <c r="D35" s="220">
        <f>IF((' בריאות א2'!D12+' בריאות א2'!K12)=0,0,(' בריאות א2'!D12+' בריאות א2'!K12)/(' בריאות א2'!$C$17+' בריאות א2'!$J$17))</f>
        <v>0</v>
      </c>
      <c r="E35" s="220">
        <f>IF((' בריאות א2'!E12+' בריאות א2'!L12)=0,0,(' בריאות א2'!E12+' בריאות א2'!L12)/(' בריאות א2'!$C$17+' בריאות א2'!$J$17))</f>
        <v>0</v>
      </c>
      <c r="F35" s="220">
        <f>IF((' בריאות א2'!F12+' בריאות א2'!M12)=0,0,(' בריאות א2'!F12+' בריאות א2'!M12)/(' בריאות א2'!$C$17+' בריאות א2'!$J$17))</f>
        <v>0</v>
      </c>
      <c r="G35" s="220">
        <f>IF((' בריאות א2'!G12+' בריאות א2'!N12)=0,0,(' בריאות א2'!G12+' בריאות א2'!N12)/(' בריאות א2'!$C$17+' בריאות א2'!$J$17))</f>
        <v>0</v>
      </c>
      <c r="H35" s="220">
        <f>IF((' בריאות א2'!H12+' בריאות א2'!O12)=0,0,(' בריאות א2'!H12+' בריאות א2'!O12)/(' בריאות א2'!$C$17+' בריאות א2'!$J$17))</f>
        <v>0</v>
      </c>
      <c r="I35" s="220">
        <f>IF((' בריאות א2'!I12+' בריאות א2'!P12)=0,0,(' בריאות א2'!I12+' בריאות א2'!P12)/(' בריאות א2'!$C$17+' בריאות א2'!$J$17))</f>
        <v>0</v>
      </c>
      <c r="J35" s="219">
        <f>SUM(K35:P35)</f>
        <v>0</v>
      </c>
      <c r="K35" s="220">
        <f>IF((' בריאות א2'!R12+' בריאות א2'!Y12)=0,0,(' בריאות א2'!R12+' בריאות א2'!Y12)/(' בריאות א2'!$Q$17+' בריאות א2'!$X$17))</f>
        <v>0</v>
      </c>
      <c r="L35" s="220">
        <f>IF((' בריאות א2'!S12+' בריאות א2'!Z12)=0,0,(' בריאות א2'!S12+' בריאות א2'!Z12)/(' בריאות א2'!$Q$17+' בריאות א2'!$X$17))</f>
        <v>0</v>
      </c>
      <c r="M35" s="220">
        <f>IF((' בריאות א2'!T12+' בריאות א2'!AA12)=0,0,(' בריאות א2'!T12+' בריאות א2'!AA12)/(' בריאות א2'!$Q$17+' בריאות א2'!$X$17))</f>
        <v>0</v>
      </c>
      <c r="N35" s="220">
        <f>IF((' בריאות א2'!U12+' בריאות א2'!AB12)=0,0,(' בריאות א2'!U12+' בריאות א2'!AB12)/(' בריאות א2'!$Q$17+' בריאות א2'!$X$17))</f>
        <v>0</v>
      </c>
      <c r="O35" s="220">
        <f>IF((' בריאות א2'!V12+' בריאות א2'!AC12)=0,0,(' בריאות א2'!V12+' בריאות א2'!AC12)/(' בריאות א2'!$Q$17+' בריאות א2'!$X$17))</f>
        <v>0</v>
      </c>
      <c r="P35" s="220">
        <f>IF((' בריאות א2'!W12+' בריאות א2'!AD12)=0,0,(' בריאות א2'!W12+' בריאות א2'!AD12)/(' בריאות א2'!$Q$17+' בריאות א2'!$X$17))</f>
        <v>0</v>
      </c>
      <c r="Q35" s="219">
        <f>SUM(R35:W35)</f>
        <v>0</v>
      </c>
      <c r="R35" s="220">
        <f>IF((' בריאות א2'!AF12+' בריאות א2'!AM12)=0,0,(' בריאות א2'!AF12+' בריאות א2'!AM12)/(' בריאות א2'!$AE$17+' בריאות א2'!$AL$17))</f>
        <v>0</v>
      </c>
      <c r="S35" s="220">
        <f>IF((' בריאות א2'!AG12+' בריאות א2'!AN12)=0,0,(' בריאות א2'!AG12+' בריאות א2'!AN12)/(' בריאות א2'!$AE$17+' בריאות א2'!$AL$17))</f>
        <v>0</v>
      </c>
      <c r="T35" s="220">
        <f>IF((' בריאות א2'!AH12+' בריאות א2'!AO12)=0,0,(' בריאות א2'!AH12+' בריאות א2'!AO12)/(' בריאות א2'!$AE$17+' בריאות א2'!$AL$17))</f>
        <v>0</v>
      </c>
      <c r="U35" s="220">
        <f>IF((' בריאות א2'!AI12+' בריאות א2'!AP12)=0,0,(' בריאות א2'!AI12+' בריאות א2'!AP12)/(' בריאות א2'!$AE$17+' בריאות א2'!$AL$17))</f>
        <v>0</v>
      </c>
      <c r="V35" s="220">
        <f>IF((' בריאות א2'!AJ12+' בריאות א2'!AQ12)=0,0,(' בריאות א2'!AJ12+' בריאות א2'!AQ12)/(' בריאות א2'!$AE$17+' בריאות א2'!$AL$17))</f>
        <v>0</v>
      </c>
      <c r="W35" s="220">
        <f>IF((' בריאות א2'!AK12+' בריאות א2'!AR12)=0,0,(' בריאות א2'!AK12+' בריאות א2'!AR12)/(' בריאות א2'!$AE$17+' בריאות א2'!$AL$17))</f>
        <v>0</v>
      </c>
      <c r="X35" s="219">
        <f>SUM(Y35:AD35)</f>
        <v>0</v>
      </c>
      <c r="Y35" s="220">
        <f>IF((' בריאות א2'!AT12+' בריאות א2'!BA12)=0,0,(' בריאות א2'!AT12+' בריאות א2'!BA12)/(' בריאות א2'!$AZ$17+' בריאות א2'!$AS$17))</f>
        <v>0</v>
      </c>
      <c r="Z35" s="220">
        <f>IF((' בריאות א2'!AU12+' בריאות א2'!BB12)=0,0,(' בריאות א2'!AU12+' בריאות א2'!BB12)/(' בריאות א2'!$AZ$17+' בריאות א2'!$AS$17))</f>
        <v>0</v>
      </c>
      <c r="AA35" s="220">
        <f>IF((' בריאות א2'!AV12+' בריאות א2'!BC12)=0,0,(' בריאות א2'!AV12+' בריאות א2'!BC12)/(' בריאות א2'!$AZ$17+' בריאות א2'!$AS$17))</f>
        <v>0</v>
      </c>
      <c r="AB35" s="220">
        <f>IF((' בריאות א2'!AW12+' בריאות א2'!BD12)=0,0,(' בריאות א2'!AW12+' בריאות א2'!BD12)/(' בריאות א2'!$AZ$17+' בריאות א2'!$AS$17))</f>
        <v>0</v>
      </c>
      <c r="AC35" s="220">
        <f>IF((' בריאות א2'!AX12+' בריאות א2'!BE12)=0,0,(' בריאות א2'!AX12+' בריאות א2'!BE12)/(' בריאות א2'!$AZ$17+' בריאות א2'!$AS$17))</f>
        <v>0</v>
      </c>
      <c r="AD35" s="220">
        <f>IF((' בריאות א2'!AY12+' בריאות א2'!BF12)=0,0,(' בריאות א2'!AY12+' בריאות א2'!BF12)/(' בריאות א2'!$AZ$17+' בריאות א2'!$AS$17))</f>
        <v>0</v>
      </c>
      <c r="AE35" s="219">
        <f>SUM(AF35:AK35)</f>
        <v>0</v>
      </c>
      <c r="AF35" s="220">
        <f>IF(' בריאות א2'!BH12=0,0,' בריאות א2'!BH12/' בריאות א2'!$BG$17)</f>
        <v>0</v>
      </c>
      <c r="AG35" s="220">
        <f>IF(' בריאות א2'!BI12=0,0,' בריאות א2'!BI12/' בריאות א2'!$BG$17)</f>
        <v>0</v>
      </c>
      <c r="AH35" s="220">
        <f>IF(' בריאות א2'!BJ12=0,0,' בריאות א2'!BJ12/' בריאות א2'!$BG$17)</f>
        <v>0</v>
      </c>
      <c r="AI35" s="220">
        <f>IF(' בריאות א2'!BK12=0,0,' בריאות א2'!BK12/' בריאות א2'!$BG$17)</f>
        <v>0</v>
      </c>
      <c r="AJ35" s="220">
        <f>IF(' בריאות א2'!BL12=0,0,' בריאות א2'!BL12/' בריאות א2'!$BG$17)</f>
        <v>0</v>
      </c>
      <c r="AK35" s="220">
        <f>IF(' בריאות א2'!BM12=0,0,' בריאות א2'!BM12/' בריאות א2'!$BG$17)</f>
        <v>0</v>
      </c>
      <c r="AL35" s="219">
        <f>SUM(AM35:AR35)</f>
        <v>0</v>
      </c>
      <c r="AM35" s="220">
        <f>IF((' בריאות א2'!BO12+' בריאות א2'!BV12)=0,0,(' בריאות א2'!BO12+' בריאות א2'!BV12)/(' בריאות א2'!$BN$17+' בריאות א2'!$BU$17))</f>
        <v>0</v>
      </c>
      <c r="AN35" s="220">
        <f>IF((' בריאות א2'!BP12+' בריאות א2'!BW12)=0,0,(' בריאות א2'!BP12+' בריאות א2'!BW12)/(' בריאות א2'!$BN$17+' בריאות א2'!$BU$17))</f>
        <v>0</v>
      </c>
      <c r="AO35" s="220">
        <f>IF((' בריאות א2'!BQ12+' בריאות א2'!BX12)=0,0,(' בריאות א2'!BQ12+' בריאות א2'!BX12)/(' בריאות א2'!$BN$17+' בריאות א2'!$BU$17))</f>
        <v>0</v>
      </c>
      <c r="AP35" s="220">
        <f>IF((' בריאות א2'!BR12+' בריאות א2'!BY12)=0,0,(' בריאות א2'!BR12+' בריאות א2'!BY12)/(' בריאות א2'!$BN$17+' בריאות א2'!$BU$17))</f>
        <v>0</v>
      </c>
      <c r="AQ35" s="220">
        <f>IF((' בריאות א2'!BS12+' בריאות א2'!BZ12)=0,0,(' בריאות א2'!BS12+' בריאות א2'!BZ12)/(' בריאות א2'!$BN$17+' בריאות א2'!$BU$17))</f>
        <v>0</v>
      </c>
      <c r="AR35" s="220">
        <f>IF((' בריאות א2'!BT12+' בריאות א2'!CA12)=0,0,(' בריאות א2'!BT12+' בריאות א2'!CA12)/(' בריאות א2'!$BN$17+' בריאות א2'!$BU$17))</f>
        <v>0</v>
      </c>
      <c r="AS35" s="219">
        <f>SUM(AT35:AY35)</f>
        <v>0</v>
      </c>
      <c r="AT35" s="220">
        <f>IF((' בריאות א2'!CC12+' בריאות א2'!CJ12)=0,0,(' בריאות א2'!CC12+' בריאות א2'!CJ12)/(' בריאות א2'!$CB$17+' בריאות א2'!$CI$17))</f>
        <v>0</v>
      </c>
      <c r="AU35" s="220">
        <f>IF((' בריאות א2'!CD12+' בריאות א2'!CK12)=0,0,(' בריאות א2'!CD12+' בריאות א2'!CK12)/(' בריאות א2'!$CB$17+' בריאות א2'!$CI$17))</f>
        <v>0</v>
      </c>
      <c r="AV35" s="220">
        <f>IF((' בריאות א2'!CE12+' בריאות א2'!CL12)=0,0,(' בריאות א2'!CE12+' בריאות א2'!CL12)/(' בריאות א2'!$CB$17+' בריאות א2'!$CI$17))</f>
        <v>0</v>
      </c>
      <c r="AW35" s="220">
        <f>IF((' בריאות א2'!CF12+' בריאות א2'!CM12)=0,0,(' בריאות א2'!CF12+' בריאות א2'!CM12)/(' בריאות א2'!$CB$17+' בריאות א2'!$CI$17))</f>
        <v>0</v>
      </c>
      <c r="AX35" s="220">
        <f>IF((' בריאות א2'!CG12+' בריאות א2'!CN12)=0,0,(' בריאות א2'!CG12+' בריאות א2'!CN12)/(' בריאות א2'!$CB$17+' בריאות א2'!$CI$17))</f>
        <v>0</v>
      </c>
      <c r="AY35" s="220">
        <f>IF((' בריאות א2'!CH12+' בריאות א2'!CO12)=0,0,(' בריאות א2'!CH12+' בריאות א2'!CO12)/(' בריאות א2'!$CB$17+' בריאות א2'!$CI$17))</f>
        <v>0</v>
      </c>
      <c r="AZ35" s="219">
        <f>SUM(BA35:BF35)</f>
        <v>0</v>
      </c>
      <c r="BA35" s="220">
        <f>IF((' בריאות א2'!CQ12+' בריאות א2'!CX12)=0,0,(' בריאות א2'!CQ12+' בריאות א2'!CX12)/(' בריאות א2'!$CP$17+' בריאות א2'!$CW$17))</f>
        <v>0</v>
      </c>
      <c r="BB35" s="220">
        <f>IF((' בריאות א2'!CR12+' בריאות א2'!CY12)=0,0,(' בריאות א2'!CR12+' בריאות א2'!CY12)/(' בריאות א2'!$CP$17+' בריאות א2'!$CW$17))</f>
        <v>0</v>
      </c>
      <c r="BC35" s="220">
        <f>IF((' בריאות א2'!CS12+' בריאות א2'!CZ12)=0,0,(' בריאות א2'!CS12+' בריאות א2'!CZ12)/(' בריאות א2'!$CP$17+' בריאות א2'!$CW$17))</f>
        <v>0</v>
      </c>
      <c r="BD35" s="220">
        <f>IF((' בריאות א2'!CT12+' בריאות א2'!DA12)=0,0,(' בריאות א2'!CT12+' בריאות א2'!DA12)/(' בריאות א2'!$CP$17+' בריאות א2'!$CW$17))</f>
        <v>0</v>
      </c>
      <c r="BE35" s="220">
        <f>IF((' בריאות א2'!CU12+' בריאות א2'!DB12)=0,0,(' בריאות א2'!CU12+' בריאות א2'!DB12)/(' בריאות א2'!$CP$17+' בריאות א2'!$CW$17))</f>
        <v>0</v>
      </c>
      <c r="BF35" s="220">
        <f>IF((' בריאות א2'!CV12+' בריאות א2'!DC12)=0,0,(' בריאות א2'!CV12+' בריאות א2'!DC12)/(' בריאות א2'!$CP$17+' בריאות א2'!$CW$17))</f>
        <v>0</v>
      </c>
      <c r="BG35" s="219">
        <f>SUM(BH35:BM35)</f>
        <v>0</v>
      </c>
      <c r="BH35" s="220">
        <f>IF((' בריאות א2'!DE12+' בריאות א2'!DL12)=0,0,(' בריאות א2'!DE12+' בריאות א2'!DL12)/(' בריאות א2'!$DD$17+' בריאות א2'!$DK$17))</f>
        <v>0</v>
      </c>
      <c r="BI35" s="220">
        <f>IF((' בריאות א2'!DF12+' בריאות א2'!DM12)=0,0,(' בריאות א2'!DF12+' בריאות א2'!DM12)/(' בריאות א2'!$DD$17+' בריאות א2'!$DK$17))</f>
        <v>0</v>
      </c>
      <c r="BJ35" s="220">
        <f>IF((' בריאות א2'!DG12+' בריאות א2'!DN12)=0,0,(' בריאות א2'!DG12+' בריאות א2'!DN12)/(' בריאות א2'!$DD$17+' בריאות א2'!$DK$17))</f>
        <v>0</v>
      </c>
      <c r="BK35" s="220">
        <f>IF((' בריאות א2'!DH12+' בריאות א2'!DO12)=0,0,(' בריאות א2'!DH12+' בריאות א2'!DO12)/(' בריאות א2'!$DD$17+' בריאות א2'!$DK$17))</f>
        <v>0</v>
      </c>
      <c r="BL35" s="220">
        <f>IF((' בריאות א2'!DI12+' בריאות א2'!DP12)=0,0,(' בריאות א2'!DI12+' בריאות א2'!DP12)/(' בריאות א2'!$DD$17+' בריאות א2'!$DK$17))</f>
        <v>0</v>
      </c>
      <c r="BM35" s="224">
        <f>IF((' בריאות א2'!DJ12+' בריאות א2'!DQ12)=0,0,(' בריאות א2'!DJ12+' בריאות א2'!DQ12)/(' בריאות א2'!$DD$17+' בריאות א2'!$DK$17))</f>
        <v>0</v>
      </c>
    </row>
    <row r="36" spans="1:75" hidden="1" x14ac:dyDescent="0.2">
      <c r="A36" s="277" t="s">
        <v>78</v>
      </c>
      <c r="B36" s="335" t="s">
        <v>79</v>
      </c>
      <c r="C36" s="219">
        <f>SUM(D36:I36)</f>
        <v>0</v>
      </c>
      <c r="D36" s="220">
        <f>IF((' בריאות א2'!D13+' בריאות א2'!K13)=0,0,(' בריאות א2'!D13+' בריאות א2'!K13)/(' בריאות א2'!$C$17+' בריאות א2'!$J$17))</f>
        <v>0</v>
      </c>
      <c r="E36" s="220">
        <f>IF((' בריאות א2'!E13+' בריאות א2'!L13)=0,0,(' בריאות א2'!E13+' בריאות א2'!L13)/(' בריאות א2'!$C$17+' בריאות א2'!$J$17))</f>
        <v>0</v>
      </c>
      <c r="F36" s="220">
        <f>IF((' בריאות א2'!F13+' בריאות א2'!M13)=0,0,(' בריאות א2'!F13+' בריאות א2'!M13)/(' בריאות א2'!$C$17+' בריאות א2'!$J$17))</f>
        <v>0</v>
      </c>
      <c r="G36" s="220">
        <f>IF((' בריאות א2'!G13+' בריאות א2'!N13)=0,0,(' בריאות א2'!G13+' בריאות א2'!N13)/(' בריאות א2'!$C$17+' בריאות א2'!$J$17))</f>
        <v>0</v>
      </c>
      <c r="H36" s="220">
        <f>IF((' בריאות א2'!H13+' בריאות א2'!O13)=0,0,(' בריאות א2'!H13+' בריאות א2'!O13)/(' בריאות א2'!$C$17+' בריאות א2'!$J$17))</f>
        <v>0</v>
      </c>
      <c r="I36" s="220">
        <f>IF((' בריאות א2'!I13+' בריאות א2'!P13)=0,0,(' בריאות א2'!I13+' בריאות א2'!P13)/(' בריאות א2'!$C$17+' בריאות א2'!$J$17))</f>
        <v>0</v>
      </c>
      <c r="J36" s="219">
        <f>SUM(K36:P36)</f>
        <v>0</v>
      </c>
      <c r="K36" s="220">
        <f>IF((' בריאות א2'!R13+' בריאות א2'!Y13)=0,0,(' בריאות א2'!R13+' בריאות א2'!Y13)/(' בריאות א2'!$Q$17+' בריאות א2'!$X$17))</f>
        <v>0</v>
      </c>
      <c r="L36" s="220">
        <f>IF((' בריאות א2'!S13+' בריאות א2'!Z13)=0,0,(' בריאות א2'!S13+' בריאות א2'!Z13)/(' בריאות א2'!$Q$17+' בריאות א2'!$X$17))</f>
        <v>0</v>
      </c>
      <c r="M36" s="220">
        <f>IF((' בריאות א2'!T13+' בריאות א2'!AA13)=0,0,(' בריאות א2'!T13+' בריאות א2'!AA13)/(' בריאות א2'!$Q$17+' בריאות א2'!$X$17))</f>
        <v>0</v>
      </c>
      <c r="N36" s="220">
        <f>IF((' בריאות א2'!U13+' בריאות א2'!AB13)=0,0,(' בריאות א2'!U13+' בריאות א2'!AB13)/(' בריאות א2'!$Q$17+' בריאות א2'!$X$17))</f>
        <v>0</v>
      </c>
      <c r="O36" s="220">
        <f>IF((' בריאות א2'!V13+' בריאות א2'!AC13)=0,0,(' בריאות א2'!V13+' בריאות א2'!AC13)/(' בריאות א2'!$Q$17+' בריאות א2'!$X$17))</f>
        <v>0</v>
      </c>
      <c r="P36" s="220">
        <f>IF((' בריאות א2'!W13+' בריאות א2'!AD13)=0,0,(' בריאות א2'!W13+' בריאות א2'!AD13)/(' בריאות א2'!$Q$17+' בריאות א2'!$X$17))</f>
        <v>0</v>
      </c>
      <c r="Q36" s="219">
        <f>SUM(R36:W36)</f>
        <v>0</v>
      </c>
      <c r="R36" s="220">
        <f>IF((' בריאות א2'!AF13+' בריאות א2'!AM13)=0,0,(' בריאות א2'!AF13+' בריאות א2'!AM13)/(' בריאות א2'!$AE$17+' בריאות א2'!$AL$17))</f>
        <v>0</v>
      </c>
      <c r="S36" s="220">
        <f>IF((' בריאות א2'!AG13+' בריאות א2'!AN13)=0,0,(' בריאות א2'!AG13+' בריאות א2'!AN13)/(' בריאות א2'!$AE$17+' בריאות א2'!$AL$17))</f>
        <v>0</v>
      </c>
      <c r="T36" s="220">
        <f>IF((' בריאות א2'!AH13+' בריאות א2'!AO13)=0,0,(' בריאות א2'!AH13+' בריאות א2'!AO13)/(' בריאות א2'!$AE$17+' בריאות א2'!$AL$17))</f>
        <v>0</v>
      </c>
      <c r="U36" s="220">
        <f>IF((' בריאות א2'!AI13+' בריאות א2'!AP13)=0,0,(' בריאות א2'!AI13+' בריאות א2'!AP13)/(' בריאות א2'!$AE$17+' בריאות א2'!$AL$17))</f>
        <v>0</v>
      </c>
      <c r="V36" s="220">
        <f>IF((' בריאות א2'!AJ13+' בריאות א2'!AQ13)=0,0,(' בריאות א2'!AJ13+' בריאות א2'!AQ13)/(' בריאות א2'!$AE$17+' בריאות א2'!$AL$17))</f>
        <v>0</v>
      </c>
      <c r="W36" s="220">
        <f>IF((' בריאות א2'!AK13+' בריאות א2'!AR13)=0,0,(' בריאות א2'!AK13+' בריאות א2'!AR13)/(' בריאות א2'!$AE$17+' בריאות א2'!$AL$17))</f>
        <v>0</v>
      </c>
      <c r="X36" s="219">
        <f>SUM(Y36:AD36)</f>
        <v>0</v>
      </c>
      <c r="Y36" s="220">
        <f>IF((' בריאות א2'!AT13+' בריאות א2'!BA13)=0,0,(' בריאות א2'!AT13+' בריאות א2'!BA13)/(' בריאות א2'!$AZ$17+' בריאות א2'!$AS$17))</f>
        <v>0</v>
      </c>
      <c r="Z36" s="220">
        <f>IF((' בריאות א2'!AU13+' בריאות א2'!BB13)=0,0,(' בריאות א2'!AU13+' בריאות א2'!BB13)/(' בריאות א2'!$AZ$17+' בריאות א2'!$AS$17))</f>
        <v>0</v>
      </c>
      <c r="AA36" s="220">
        <f>IF((' בריאות א2'!AV13+' בריאות א2'!BC13)=0,0,(' בריאות א2'!AV13+' בריאות א2'!BC13)/(' בריאות א2'!$AZ$17+' בריאות א2'!$AS$17))</f>
        <v>0</v>
      </c>
      <c r="AB36" s="220">
        <f>IF((' בריאות א2'!AW13+' בריאות א2'!BD13)=0,0,(' בריאות א2'!AW13+' בריאות א2'!BD13)/(' בריאות א2'!$AZ$17+' בריאות א2'!$AS$17))</f>
        <v>0</v>
      </c>
      <c r="AC36" s="220">
        <f>IF((' בריאות א2'!AX13+' בריאות א2'!BE13)=0,0,(' בריאות א2'!AX13+' בריאות א2'!BE13)/(' בריאות א2'!$AZ$17+' בריאות א2'!$AS$17))</f>
        <v>0</v>
      </c>
      <c r="AD36" s="220">
        <f>IF((' בריאות א2'!AY13+' בריאות א2'!BF13)=0,0,(' בריאות א2'!AY13+' בריאות א2'!BF13)/(' בריאות א2'!$AZ$17+' בריאות א2'!$AS$17))</f>
        <v>0</v>
      </c>
      <c r="AE36" s="219">
        <f>SUM(AF36:AK36)</f>
        <v>0</v>
      </c>
      <c r="AF36" s="220">
        <f>IF(' בריאות א2'!BH13=0,0,' בריאות א2'!BH13/' בריאות א2'!$BG$17)</f>
        <v>0</v>
      </c>
      <c r="AG36" s="220">
        <f>IF(' בריאות א2'!BI13=0,0,' בריאות א2'!BI13/' בריאות א2'!$BG$17)</f>
        <v>0</v>
      </c>
      <c r="AH36" s="220">
        <f>IF(' בריאות א2'!BJ13=0,0,' בריאות א2'!BJ13/' בריאות א2'!$BG$17)</f>
        <v>0</v>
      </c>
      <c r="AI36" s="220">
        <f>IF(' בריאות א2'!BK13=0,0,' בריאות א2'!BK13/' בריאות א2'!$BG$17)</f>
        <v>0</v>
      </c>
      <c r="AJ36" s="220">
        <f>IF(' בריאות א2'!BL13=0,0,' בריאות א2'!BL13/' בריאות א2'!$BG$17)</f>
        <v>0</v>
      </c>
      <c r="AK36" s="220">
        <f>IF(' בריאות א2'!BM13=0,0,' בריאות א2'!BM13/' בריאות א2'!$BG$17)</f>
        <v>0</v>
      </c>
      <c r="AL36" s="219">
        <f>SUM(AM36:AR36)</f>
        <v>0</v>
      </c>
      <c r="AM36" s="220">
        <f>IF((' בריאות א2'!BO13+' בריאות א2'!BV13)=0,0,(' בריאות א2'!BO13+' בריאות א2'!BV13)/(' בריאות א2'!$BN$17+' בריאות א2'!$BU$17))</f>
        <v>0</v>
      </c>
      <c r="AN36" s="220">
        <f>IF((' בריאות א2'!BP13+' בריאות א2'!BW13)=0,0,(' בריאות א2'!BP13+' בריאות א2'!BW13)/(' בריאות א2'!$BN$17+' בריאות א2'!$BU$17))</f>
        <v>0</v>
      </c>
      <c r="AO36" s="220">
        <f>IF((' בריאות א2'!BQ13+' בריאות א2'!BX13)=0,0,(' בריאות א2'!BQ13+' בריאות א2'!BX13)/(' בריאות א2'!$BN$17+' בריאות א2'!$BU$17))</f>
        <v>0</v>
      </c>
      <c r="AP36" s="220">
        <f>IF((' בריאות א2'!BR13+' בריאות א2'!BY13)=0,0,(' בריאות א2'!BR13+' בריאות א2'!BY13)/(' בריאות א2'!$BN$17+' בריאות א2'!$BU$17))</f>
        <v>0</v>
      </c>
      <c r="AQ36" s="220">
        <f>IF((' בריאות א2'!BS13+' בריאות א2'!BZ13)=0,0,(' בריאות א2'!BS13+' בריאות א2'!BZ13)/(' בריאות א2'!$BN$17+' בריאות א2'!$BU$17))</f>
        <v>0</v>
      </c>
      <c r="AR36" s="220">
        <f>IF((' בריאות א2'!BT13+' בריאות א2'!CA13)=0,0,(' בריאות א2'!BT13+' בריאות א2'!CA13)/(' בריאות א2'!$BN$17+' בריאות א2'!$BU$17))</f>
        <v>0</v>
      </c>
      <c r="AS36" s="219">
        <f>SUM(AT36:AY36)</f>
        <v>0</v>
      </c>
      <c r="AT36" s="220">
        <f>IF((' בריאות א2'!CC13+' בריאות א2'!CJ13)=0,0,(' בריאות א2'!CC13+' בריאות א2'!CJ13)/(' בריאות א2'!$CB$17+' בריאות א2'!$CI$17))</f>
        <v>0</v>
      </c>
      <c r="AU36" s="220">
        <f>IF((' בריאות א2'!CD13+' בריאות א2'!CK13)=0,0,(' בריאות א2'!CD13+' בריאות א2'!CK13)/(' בריאות א2'!$CB$17+' בריאות א2'!$CI$17))</f>
        <v>0</v>
      </c>
      <c r="AV36" s="220">
        <f>IF((' בריאות א2'!CE13+' בריאות א2'!CL13)=0,0,(' בריאות א2'!CE13+' בריאות א2'!CL13)/(' בריאות א2'!$CB$17+' בריאות א2'!$CI$17))</f>
        <v>0</v>
      </c>
      <c r="AW36" s="220">
        <f>IF((' בריאות א2'!CF13+' בריאות א2'!CM13)=0,0,(' בריאות א2'!CF13+' בריאות א2'!CM13)/(' בריאות א2'!$CB$17+' בריאות א2'!$CI$17))</f>
        <v>0</v>
      </c>
      <c r="AX36" s="220">
        <f>IF((' בריאות א2'!CG13+' בריאות א2'!CN13)=0,0,(' בריאות א2'!CG13+' בריאות א2'!CN13)/(' בריאות א2'!$CB$17+' בריאות א2'!$CI$17))</f>
        <v>0</v>
      </c>
      <c r="AY36" s="220">
        <f>IF((' בריאות א2'!CH13+' בריאות א2'!CO13)=0,0,(' בריאות א2'!CH13+' בריאות א2'!CO13)/(' בריאות א2'!$CB$17+' בריאות א2'!$CI$17))</f>
        <v>0</v>
      </c>
      <c r="AZ36" s="219">
        <f>SUM(BA36:BF36)</f>
        <v>0</v>
      </c>
      <c r="BA36" s="220">
        <f>IF((' בריאות א2'!CQ13+' בריאות א2'!CX13)=0,0,(' בריאות א2'!CQ13+' בריאות א2'!CX13)/(' בריאות א2'!$CP$17+' בריאות א2'!$CW$17))</f>
        <v>0</v>
      </c>
      <c r="BB36" s="220">
        <f>IF((' בריאות א2'!CR13+' בריאות א2'!CY13)=0,0,(' בריאות א2'!CR13+' בריאות א2'!CY13)/(' בריאות א2'!$CP$17+' בריאות א2'!$CW$17))</f>
        <v>0</v>
      </c>
      <c r="BC36" s="220">
        <f>IF((' בריאות א2'!CS13+' בריאות א2'!CZ13)=0,0,(' בריאות א2'!CS13+' בריאות א2'!CZ13)/(' בריאות א2'!$CP$17+' בריאות א2'!$CW$17))</f>
        <v>0</v>
      </c>
      <c r="BD36" s="220">
        <f>IF((' בריאות א2'!CT13+' בריאות א2'!DA13)=0,0,(' בריאות א2'!CT13+' בריאות א2'!DA13)/(' בריאות א2'!$CP$17+' בריאות א2'!$CW$17))</f>
        <v>0</v>
      </c>
      <c r="BE36" s="220">
        <f>IF((' בריאות א2'!CU13+' בריאות א2'!DB13)=0,0,(' בריאות א2'!CU13+' בריאות א2'!DB13)/(' בריאות א2'!$CP$17+' בריאות א2'!$CW$17))</f>
        <v>0</v>
      </c>
      <c r="BF36" s="220">
        <f>IF((' בריאות א2'!CV13+' בריאות א2'!DC13)=0,0,(' בריאות א2'!CV13+' בריאות א2'!DC13)/(' בריאות א2'!$CP$17+' בריאות א2'!$CW$17))</f>
        <v>0</v>
      </c>
      <c r="BG36" s="219">
        <f>SUM(BH36:BM36)</f>
        <v>0</v>
      </c>
      <c r="BH36" s="220">
        <f>IF((' בריאות א2'!DE13+' בריאות א2'!DL13)=0,0,(' בריאות א2'!DE13+' בריאות א2'!DL13)/(' בריאות א2'!$DD$17+' בריאות א2'!$DK$17))</f>
        <v>0</v>
      </c>
      <c r="BI36" s="220">
        <f>IF((' בריאות א2'!DF13+' בריאות א2'!DM13)=0,0,(' בריאות א2'!DF13+' בריאות א2'!DM13)/(' בריאות א2'!$DD$17+' בריאות א2'!$DK$17))</f>
        <v>0</v>
      </c>
      <c r="BJ36" s="220">
        <f>IF((' בריאות א2'!DG13+' בריאות א2'!DN13)=0,0,(' בריאות א2'!DG13+' בריאות א2'!DN13)/(' בריאות א2'!$DD$17+' בריאות א2'!$DK$17))</f>
        <v>0</v>
      </c>
      <c r="BK36" s="220">
        <f>IF((' בריאות א2'!DH13+' בריאות א2'!DO13)=0,0,(' בריאות א2'!DH13+' בריאות א2'!DO13)/(' בריאות א2'!$DD$17+' בריאות א2'!$DK$17))</f>
        <v>0</v>
      </c>
      <c r="BL36" s="220">
        <f>IF((' בריאות א2'!DI13+' בריאות א2'!DP13)=0,0,(' בריאות א2'!DI13+' בריאות א2'!DP13)/(' בריאות א2'!$DD$17+' בריאות א2'!$DK$17))</f>
        <v>0</v>
      </c>
      <c r="BM36" s="224">
        <f>IF((' בריאות א2'!DJ13+' בריאות א2'!DQ13)=0,0,(' בריאות א2'!DJ13+' בריאות א2'!DQ13)/(' בריאות א2'!$DD$17+' בריאות א2'!$DK$17))</f>
        <v>0</v>
      </c>
    </row>
    <row r="37" spans="1:75" hidden="1" x14ac:dyDescent="0.2">
      <c r="A37" s="191">
        <v>4</v>
      </c>
      <c r="B37" s="192" t="s">
        <v>80</v>
      </c>
      <c r="C37" s="75">
        <f>SUM(D37:I37)</f>
        <v>0</v>
      </c>
      <c r="D37" s="76">
        <f>IF((' בריאות א2'!D14+' בריאות א2'!K14)=0,0,(' בריאות א2'!D14+' בריאות א2'!K14)/(' בריאות א2'!$C$17+' בריאות א2'!$J$17))</f>
        <v>0</v>
      </c>
      <c r="E37" s="76">
        <f>IF((' בריאות א2'!E14+' בריאות א2'!L14)=0,0,(' בריאות א2'!E14+' בריאות א2'!L14)/(' בריאות א2'!$C$17+' בריאות א2'!$J$17))</f>
        <v>0</v>
      </c>
      <c r="F37" s="76">
        <f>IF((' בריאות א2'!F14+' בריאות א2'!M14)=0,0,(' בריאות א2'!F14+' בריאות א2'!M14)/(' בריאות א2'!$C$17+' בריאות א2'!$J$17))</f>
        <v>0</v>
      </c>
      <c r="G37" s="76">
        <f>IF((' בריאות א2'!G14+' בריאות א2'!N14)=0,0,(' בריאות א2'!G14+' בריאות א2'!N14)/(' בריאות א2'!$C$17+' בריאות א2'!$J$17))</f>
        <v>0</v>
      </c>
      <c r="H37" s="76">
        <f>IF((' בריאות א2'!H14+' בריאות א2'!O14)=0,0,(' בריאות א2'!H14+' בריאות א2'!O14)/(' בריאות א2'!$C$17+' בריאות א2'!$J$17))</f>
        <v>0</v>
      </c>
      <c r="I37" s="76">
        <f>IF((' בריאות א2'!I14+' בריאות א2'!P14)=0,0,(' בריאות א2'!I14+' בריאות א2'!P14)/(' בריאות א2'!$C$17+' בריאות א2'!$J$17))</f>
        <v>0</v>
      </c>
      <c r="J37" s="75">
        <f>SUM(K37:P37)</f>
        <v>0</v>
      </c>
      <c r="K37" s="76">
        <f>IF((' בריאות א2'!R14+' בריאות א2'!Y14)=0,0,(' בריאות א2'!R14+' בריאות א2'!Y14)/(' בריאות א2'!$Q$17+' בריאות א2'!$X$17))</f>
        <v>0</v>
      </c>
      <c r="L37" s="76">
        <f>IF((' בריאות א2'!S14+' בריאות א2'!Z14)=0,0,(' בריאות א2'!S14+' בריאות א2'!Z14)/(' בריאות א2'!$Q$17+' בריאות א2'!$X$17))</f>
        <v>0</v>
      </c>
      <c r="M37" s="76">
        <f>IF((' בריאות א2'!T14+' בריאות א2'!AA14)=0,0,(' בריאות א2'!T14+' בריאות א2'!AA14)/(' בריאות א2'!$Q$17+' בריאות א2'!$X$17))</f>
        <v>0</v>
      </c>
      <c r="N37" s="76">
        <f>IF((' בריאות א2'!U14+' בריאות א2'!AB14)=0,0,(' בריאות א2'!U14+' בריאות א2'!AB14)/(' בריאות א2'!$Q$17+' בריאות א2'!$X$17))</f>
        <v>0</v>
      </c>
      <c r="O37" s="76">
        <f>IF((' בריאות א2'!V14+' בריאות א2'!AC14)=0,0,(' בריאות א2'!V14+' בריאות א2'!AC14)/(' בריאות א2'!$Q$17+' בריאות א2'!$X$17))</f>
        <v>0</v>
      </c>
      <c r="P37" s="76">
        <f>IF((' בריאות א2'!W14+' בריאות א2'!AD14)=0,0,(' בריאות א2'!W14+' בריאות א2'!AD14)/(' בריאות א2'!$Q$17+' בריאות א2'!$X$17))</f>
        <v>0</v>
      </c>
      <c r="Q37" s="75">
        <f>SUM(R37:W37)</f>
        <v>0</v>
      </c>
      <c r="R37" s="76">
        <f>IF((' בריאות א2'!AF14+' בריאות א2'!AM14)=0,0,(' בריאות א2'!AF14+' בריאות א2'!AM14)/(' בריאות א2'!$AE$17+' בריאות א2'!$AL$17))</f>
        <v>0</v>
      </c>
      <c r="S37" s="76">
        <f>IF((' בריאות א2'!AG14+' בריאות א2'!AN14)=0,0,(' בריאות א2'!AG14+' בריאות א2'!AN14)/(' בריאות א2'!$AE$17+' בריאות א2'!$AL$17))</f>
        <v>0</v>
      </c>
      <c r="T37" s="76">
        <f>IF((' בריאות א2'!AH14+' בריאות א2'!AO14)=0,0,(' בריאות א2'!AH14+' בריאות א2'!AO14)/(' בריאות א2'!$AE$17+' בריאות א2'!$AL$17))</f>
        <v>0</v>
      </c>
      <c r="U37" s="76">
        <f>IF((' בריאות א2'!AI14+' בריאות א2'!AP14)=0,0,(' בריאות א2'!AI14+' בריאות א2'!AP14)/(' בריאות א2'!$AE$17+' בריאות א2'!$AL$17))</f>
        <v>0</v>
      </c>
      <c r="V37" s="76">
        <f>IF((' בריאות א2'!AJ14+' בריאות א2'!AQ14)=0,0,(' בריאות א2'!AJ14+' בריאות א2'!AQ14)/(' בריאות א2'!$AE$17+' בריאות א2'!$AL$17))</f>
        <v>0</v>
      </c>
      <c r="W37" s="76">
        <f>IF((' בריאות א2'!AK14+' בריאות א2'!AR14)=0,0,(' בריאות א2'!AK14+' בריאות א2'!AR14)/(' בריאות א2'!$AE$17+' בריאות א2'!$AL$17))</f>
        <v>0</v>
      </c>
      <c r="X37" s="75">
        <f>SUM(Y37:AD37)</f>
        <v>0</v>
      </c>
      <c r="Y37" s="76">
        <f>IF((' בריאות א2'!AT14+' בריאות א2'!BA14)=0,0,(' בריאות א2'!AT14+' בריאות א2'!BA14)/(' בריאות א2'!$AZ$17+' בריאות א2'!$AS$17))</f>
        <v>0</v>
      </c>
      <c r="Z37" s="76">
        <f>IF((' בריאות א2'!AU14+' בריאות א2'!BB14)=0,0,(' בריאות א2'!AU14+' בריאות א2'!BB14)/(' בריאות א2'!$AZ$17+' בריאות א2'!$AS$17))</f>
        <v>0</v>
      </c>
      <c r="AA37" s="76">
        <f>IF((' בריאות א2'!AV14+' בריאות א2'!BC14)=0,0,(' בריאות א2'!AV14+' בריאות א2'!BC14)/(' בריאות א2'!$AZ$17+' בריאות א2'!$AS$17))</f>
        <v>0</v>
      </c>
      <c r="AB37" s="76">
        <f>IF((' בריאות א2'!AW14+' בריאות א2'!BD14)=0,0,(' בריאות א2'!AW14+' בריאות א2'!BD14)/(' בריאות א2'!$AZ$17+' בריאות א2'!$AS$17))</f>
        <v>0</v>
      </c>
      <c r="AC37" s="76">
        <f>IF((' בריאות א2'!AX14+' בריאות א2'!BE14)=0,0,(' בריאות א2'!AX14+' בריאות א2'!BE14)/(' בריאות א2'!$AZ$17+' בריאות א2'!$AS$17))</f>
        <v>0</v>
      </c>
      <c r="AD37" s="76">
        <f>IF((' בריאות א2'!AY14+' בריאות א2'!BF14)=0,0,(' בריאות א2'!AY14+' בריאות א2'!BF14)/(' בריאות א2'!$AZ$17+' בריאות א2'!$AS$17))</f>
        <v>0</v>
      </c>
      <c r="AE37" s="75">
        <f>SUM(AF37:AK37)</f>
        <v>0</v>
      </c>
      <c r="AF37" s="76">
        <f>IF(' בריאות א2'!BH14=0,0,' בריאות א2'!BH14/' בריאות א2'!$BG$17)</f>
        <v>0</v>
      </c>
      <c r="AG37" s="76">
        <f>IF(' בריאות א2'!BI14=0,0,' בריאות א2'!BI14/' בריאות א2'!$BG$17)</f>
        <v>0</v>
      </c>
      <c r="AH37" s="76">
        <f>IF(' בריאות א2'!BJ14=0,0,' בריאות א2'!BJ14/' בריאות א2'!$BG$17)</f>
        <v>0</v>
      </c>
      <c r="AI37" s="76">
        <f>IF(' בריאות א2'!BK14=0,0,' בריאות א2'!BK14/' בריאות א2'!$BG$17)</f>
        <v>0</v>
      </c>
      <c r="AJ37" s="76">
        <f>IF(' בריאות א2'!BL14=0,0,' בריאות א2'!BL14/' בריאות א2'!$BG$17)</f>
        <v>0</v>
      </c>
      <c r="AK37" s="76">
        <f>IF(' בריאות א2'!BM14=0,0,' בריאות א2'!BM14/' בריאות א2'!$BG$17)</f>
        <v>0</v>
      </c>
      <c r="AL37" s="75">
        <f>SUM(AM37:AR37)</f>
        <v>0</v>
      </c>
      <c r="AM37" s="76">
        <f>IF((' בריאות א2'!BO14+' בריאות א2'!BV14)=0,0,(' בריאות א2'!BO14+' בריאות א2'!BV14)/(' בריאות א2'!$BN$17+' בריאות א2'!$BU$17))</f>
        <v>0</v>
      </c>
      <c r="AN37" s="76">
        <f>IF((' בריאות א2'!BP14+' בריאות א2'!BW14)=0,0,(' בריאות א2'!BP14+' בריאות א2'!BW14)/(' בריאות א2'!$BN$17+' בריאות א2'!$BU$17))</f>
        <v>0</v>
      </c>
      <c r="AO37" s="76">
        <f>IF((' בריאות א2'!BQ14+' בריאות א2'!BX14)=0,0,(' בריאות א2'!BQ14+' בריאות א2'!BX14)/(' בריאות א2'!$BN$17+' בריאות א2'!$BU$17))</f>
        <v>0</v>
      </c>
      <c r="AP37" s="76">
        <f>IF((' בריאות א2'!BR14+' בריאות א2'!BY14)=0,0,(' בריאות א2'!BR14+' בריאות א2'!BY14)/(' בריאות א2'!$BN$17+' בריאות א2'!$BU$17))</f>
        <v>0</v>
      </c>
      <c r="AQ37" s="76">
        <f>IF((' בריאות א2'!BS14+' בריאות א2'!BZ14)=0,0,(' בריאות א2'!BS14+' בריאות א2'!BZ14)/(' בריאות א2'!$BN$17+' בריאות א2'!$BU$17))</f>
        <v>0</v>
      </c>
      <c r="AR37" s="76">
        <f>IF((' בריאות א2'!BT14+' בריאות א2'!CA14)=0,0,(' בריאות א2'!BT14+' בריאות א2'!CA14)/(' בריאות א2'!$BN$17+' בריאות א2'!$BU$17))</f>
        <v>0</v>
      </c>
      <c r="AS37" s="75">
        <f>SUM(AT37:AY37)</f>
        <v>0</v>
      </c>
      <c r="AT37" s="76">
        <f>IF((' בריאות א2'!CC14+' בריאות א2'!CJ14)=0,0,(' בריאות א2'!CC14+' בריאות א2'!CJ14)/(' בריאות א2'!$CB$17+' בריאות א2'!$CI$17))</f>
        <v>0</v>
      </c>
      <c r="AU37" s="76">
        <f>IF((' בריאות א2'!CD14+' בריאות א2'!CK14)=0,0,(' בריאות א2'!CD14+' בריאות א2'!CK14)/(' בריאות א2'!$CB$17+' בריאות א2'!$CI$17))</f>
        <v>0</v>
      </c>
      <c r="AV37" s="76">
        <f>IF((' בריאות א2'!CE14+' בריאות א2'!CL14)=0,0,(' בריאות א2'!CE14+' בריאות א2'!CL14)/(' בריאות א2'!$CB$17+' בריאות א2'!$CI$17))</f>
        <v>0</v>
      </c>
      <c r="AW37" s="76">
        <f>IF((' בריאות א2'!CF14+' בריאות א2'!CM14)=0,0,(' בריאות א2'!CF14+' בריאות א2'!CM14)/(' בריאות א2'!$CB$17+' בריאות א2'!$CI$17))</f>
        <v>0</v>
      </c>
      <c r="AX37" s="76">
        <f>IF((' בריאות א2'!CG14+' בריאות א2'!CN14)=0,0,(' בריאות א2'!CG14+' בריאות א2'!CN14)/(' בריאות א2'!$CB$17+' בריאות א2'!$CI$17))</f>
        <v>0</v>
      </c>
      <c r="AY37" s="76">
        <f>IF((' בריאות א2'!CH14+' בריאות א2'!CO14)=0,0,(' בריאות א2'!CH14+' בריאות א2'!CO14)/(' בריאות א2'!$CB$17+' בריאות א2'!$CI$17))</f>
        <v>0</v>
      </c>
      <c r="AZ37" s="75">
        <f>SUM(BA37:BF37)</f>
        <v>0</v>
      </c>
      <c r="BA37" s="76">
        <f>IF((' בריאות א2'!CQ14+' בריאות א2'!CX14)=0,0,(' בריאות א2'!CQ14+' בריאות א2'!CX14)/(' בריאות א2'!$CP$17+' בריאות א2'!$CW$17))</f>
        <v>0</v>
      </c>
      <c r="BB37" s="76">
        <f>IF((' בריאות א2'!CR14+' בריאות א2'!CY14)=0,0,(' בריאות א2'!CR14+' בריאות א2'!CY14)/(' בריאות א2'!$CP$17+' בריאות א2'!$CW$17))</f>
        <v>0</v>
      </c>
      <c r="BC37" s="76">
        <f>IF((' בריאות א2'!CS14+' בריאות א2'!CZ14)=0,0,(' בריאות א2'!CS14+' בריאות א2'!CZ14)/(' בריאות א2'!$CP$17+' בריאות א2'!$CW$17))</f>
        <v>0</v>
      </c>
      <c r="BD37" s="76">
        <f>IF((' בריאות א2'!CT14+' בריאות א2'!DA14)=0,0,(' בריאות א2'!CT14+' בריאות א2'!DA14)/(' בריאות א2'!$CP$17+' בריאות א2'!$CW$17))</f>
        <v>0</v>
      </c>
      <c r="BE37" s="76">
        <f>IF((' בריאות א2'!CU14+' בריאות א2'!DB14)=0,0,(' בריאות א2'!CU14+' בריאות א2'!DB14)/(' בריאות א2'!$CP$17+' בריאות א2'!$CW$17))</f>
        <v>0</v>
      </c>
      <c r="BF37" s="76">
        <f>IF((' בריאות א2'!CV14+' בריאות א2'!DC14)=0,0,(' בריאות א2'!CV14+' בריאות א2'!DC14)/(' בריאות א2'!$CP$17+' בריאות א2'!$CW$17))</f>
        <v>0</v>
      </c>
      <c r="BG37" s="75">
        <f>SUM(BH37:BM37)</f>
        <v>0</v>
      </c>
      <c r="BH37" s="76">
        <f>IF((' בריאות א2'!DE14+' בריאות א2'!DL14)=0,0,(' בריאות א2'!DE14+' בריאות א2'!DL14)/(' בריאות א2'!$DD$17+' בריאות א2'!$DK$17))</f>
        <v>0</v>
      </c>
      <c r="BI37" s="76">
        <f>IF((' בריאות א2'!DF14+' בריאות א2'!DM14)=0,0,(' בריאות א2'!DF14+' בריאות א2'!DM14)/(' בריאות א2'!$DD$17+' בריאות א2'!$DK$17))</f>
        <v>0</v>
      </c>
      <c r="BJ37" s="76">
        <f>IF((' בריאות א2'!DG14+' בריאות א2'!DN14)=0,0,(' בריאות א2'!DG14+' בריאות א2'!DN14)/(' בריאות א2'!$DD$17+' בריאות א2'!$DK$17))</f>
        <v>0</v>
      </c>
      <c r="BK37" s="76">
        <f>IF((' בריאות א2'!DH14+' בריאות א2'!DO14)=0,0,(' בריאות א2'!DH14+' בריאות א2'!DO14)/(' בריאות א2'!$DD$17+' בריאות א2'!$DK$17))</f>
        <v>0</v>
      </c>
      <c r="BL37" s="76">
        <f>IF((' בריאות א2'!DI14+' בריאות א2'!DP14)=0,0,(' בריאות א2'!DI14+' בריאות א2'!DP14)/(' בריאות א2'!$DD$17+' בריאות א2'!$DK$17))</f>
        <v>0</v>
      </c>
      <c r="BM37" s="78">
        <f>IF((' בריאות א2'!DJ14+' בריאות א2'!DQ14)=0,0,(' בריאות א2'!DJ14+' בריאות א2'!DQ14)/(' בריאות א2'!$DD$17+' בריאות א2'!$DK$17))</f>
        <v>0</v>
      </c>
    </row>
    <row r="38" spans="1:75" hidden="1" x14ac:dyDescent="0.2">
      <c r="A38" s="191">
        <v>5</v>
      </c>
      <c r="B38" s="193" t="s">
        <v>81</v>
      </c>
      <c r="C38" s="75">
        <f>SUM(D38:I38)</f>
        <v>0</v>
      </c>
      <c r="D38" s="76">
        <f>IF((' בריאות א2'!D15+' בריאות א2'!K15)=0,0,(' בריאות א2'!D15+' בריאות א2'!K15)/(' בריאות א2'!$C$17+' בריאות א2'!$J$17))</f>
        <v>0</v>
      </c>
      <c r="E38" s="76">
        <f>IF((' בריאות א2'!E15+' בריאות א2'!L15)=0,0,(' בריאות א2'!E15+' בריאות א2'!L15)/(' בריאות א2'!$C$17+' בריאות א2'!$J$17))</f>
        <v>0</v>
      </c>
      <c r="F38" s="76">
        <f>IF((' בריאות א2'!F15+' בריאות א2'!M15)=0,0,(' בריאות א2'!F15+' בריאות א2'!M15)/(' בריאות א2'!$C$17+' בריאות א2'!$J$17))</f>
        <v>0</v>
      </c>
      <c r="G38" s="76">
        <f>IF((' בריאות א2'!G15+' בריאות א2'!N15)=0,0,(' בריאות א2'!G15+' בריאות א2'!N15)/(' בריאות א2'!$C$17+' בריאות א2'!$J$17))</f>
        <v>0</v>
      </c>
      <c r="H38" s="76">
        <f>IF((' בריאות א2'!H15+' בריאות א2'!O15)=0,0,(' בריאות א2'!H15+' בריאות א2'!O15)/(' בריאות א2'!$C$17+' בריאות א2'!$J$17))</f>
        <v>0</v>
      </c>
      <c r="I38" s="76">
        <f>IF((' בריאות א2'!I15+' בריאות א2'!P15)=0,0,(' בריאות א2'!I15+' בריאות א2'!P15)/(' בריאות א2'!$C$17+' בריאות א2'!$J$17))</f>
        <v>0</v>
      </c>
      <c r="J38" s="75">
        <f>SUM(K38:P38)</f>
        <v>0</v>
      </c>
      <c r="K38" s="76">
        <f>IF((' בריאות א2'!R15+' בריאות א2'!Y15)=0,0,(' בריאות א2'!R15+' בריאות א2'!Y15)/(' בריאות א2'!$Q$17+' בריאות א2'!$X$17))</f>
        <v>0</v>
      </c>
      <c r="L38" s="76">
        <f>IF((' בריאות א2'!S15+' בריאות א2'!Z15)=0,0,(' בריאות א2'!S15+' בריאות א2'!Z15)/(' בריאות א2'!$Q$17+' בריאות א2'!$X$17))</f>
        <v>0</v>
      </c>
      <c r="M38" s="76">
        <f>IF((' בריאות א2'!T15+' בריאות א2'!AA15)=0,0,(' בריאות א2'!T15+' בריאות א2'!AA15)/(' בריאות א2'!$Q$17+' בריאות א2'!$X$17))</f>
        <v>0</v>
      </c>
      <c r="N38" s="76">
        <f>IF((' בריאות א2'!U15+' בריאות א2'!AB15)=0,0,(' בריאות א2'!U15+' בריאות א2'!AB15)/(' בריאות א2'!$Q$17+' בריאות א2'!$X$17))</f>
        <v>0</v>
      </c>
      <c r="O38" s="76">
        <f>IF((' בריאות א2'!V15+' בריאות א2'!AC15)=0,0,(' בריאות א2'!V15+' בריאות א2'!AC15)/(' בריאות א2'!$Q$17+' בריאות א2'!$X$17))</f>
        <v>0</v>
      </c>
      <c r="P38" s="76">
        <f>IF((' בריאות א2'!W15+' בריאות א2'!AD15)=0,0,(' בריאות א2'!W15+' בריאות א2'!AD15)/(' בריאות א2'!$Q$17+' בריאות א2'!$X$17))</f>
        <v>0</v>
      </c>
      <c r="Q38" s="75">
        <f>SUM(R38:W38)</f>
        <v>0</v>
      </c>
      <c r="R38" s="76">
        <f>IF((' בריאות א2'!AF15+' בריאות א2'!AM15)=0,0,(' בריאות א2'!AF15+' בריאות א2'!AM15)/(' בריאות א2'!$AE$17+' בריאות א2'!$AL$17))</f>
        <v>0</v>
      </c>
      <c r="S38" s="76">
        <f>IF((' בריאות א2'!AG15+' בריאות א2'!AN15)=0,0,(' בריאות א2'!AG15+' בריאות א2'!AN15)/(' בריאות א2'!$AE$17+' בריאות א2'!$AL$17))</f>
        <v>0</v>
      </c>
      <c r="T38" s="76">
        <f>IF((' בריאות א2'!AH15+' בריאות א2'!AO15)=0,0,(' בריאות א2'!AH15+' בריאות א2'!AO15)/(' בריאות א2'!$AE$17+' בריאות א2'!$AL$17))</f>
        <v>0</v>
      </c>
      <c r="U38" s="76">
        <f>IF((' בריאות א2'!AI15+' בריאות א2'!AP15)=0,0,(' בריאות א2'!AI15+' בריאות א2'!AP15)/(' בריאות א2'!$AE$17+' בריאות א2'!$AL$17))</f>
        <v>0</v>
      </c>
      <c r="V38" s="76">
        <f>IF((' בריאות א2'!AJ15+' בריאות א2'!AQ15)=0,0,(' בריאות א2'!AJ15+' בריאות א2'!AQ15)/(' בריאות א2'!$AE$17+' בריאות א2'!$AL$17))</f>
        <v>0</v>
      </c>
      <c r="W38" s="76">
        <f>IF((' בריאות א2'!AK15+' בריאות א2'!AR15)=0,0,(' בריאות א2'!AK15+' בריאות א2'!AR15)/(' בריאות א2'!$AE$17+' בריאות א2'!$AL$17))</f>
        <v>0</v>
      </c>
      <c r="X38" s="75">
        <f>SUM(Y38:AD38)</f>
        <v>0</v>
      </c>
      <c r="Y38" s="76">
        <f>IF((' בריאות א2'!AT15+' בריאות א2'!BA15)=0,0,(' בריאות א2'!AT15+' בריאות א2'!BA15)/(' בריאות א2'!$AZ$17+' בריאות א2'!$AS$17))</f>
        <v>0</v>
      </c>
      <c r="Z38" s="76">
        <f>IF((' בריאות א2'!AU15+' בריאות א2'!BB15)=0,0,(' בריאות א2'!AU15+' בריאות א2'!BB15)/(' בריאות א2'!$AZ$17+' בריאות א2'!$AS$17))</f>
        <v>0</v>
      </c>
      <c r="AA38" s="76">
        <f>IF((' בריאות א2'!AV15+' בריאות א2'!BC15)=0,0,(' בריאות א2'!AV15+' בריאות א2'!BC15)/(' בריאות א2'!$AZ$17+' בריאות א2'!$AS$17))</f>
        <v>0</v>
      </c>
      <c r="AB38" s="76">
        <f>IF((' בריאות א2'!AW15+' בריאות א2'!BD15)=0,0,(' בריאות א2'!AW15+' בריאות א2'!BD15)/(' בריאות א2'!$AZ$17+' בריאות א2'!$AS$17))</f>
        <v>0</v>
      </c>
      <c r="AC38" s="76">
        <f>IF((' בריאות א2'!AX15+' בריאות א2'!BE15)=0,0,(' בריאות א2'!AX15+' בריאות א2'!BE15)/(' בריאות א2'!$AZ$17+' בריאות א2'!$AS$17))</f>
        <v>0</v>
      </c>
      <c r="AD38" s="76">
        <f>IF((' בריאות א2'!AY15+' בריאות א2'!BF15)=0,0,(' בריאות א2'!AY15+' בריאות א2'!BF15)/(' בריאות א2'!$AZ$17+' בריאות א2'!$AS$17))</f>
        <v>0</v>
      </c>
      <c r="AE38" s="75">
        <f>SUM(AF38:AK38)</f>
        <v>0</v>
      </c>
      <c r="AF38" s="76">
        <f>IF(' בריאות א2'!BH15=0,0,' בריאות א2'!BH15/' בריאות א2'!$BG$17)</f>
        <v>0</v>
      </c>
      <c r="AG38" s="76">
        <f>IF(' בריאות א2'!BI15=0,0,' בריאות א2'!BI15/' בריאות א2'!$BG$17)</f>
        <v>0</v>
      </c>
      <c r="AH38" s="76">
        <f>IF(' בריאות א2'!BJ15=0,0,' בריאות א2'!BJ15/' בריאות א2'!$BG$17)</f>
        <v>0</v>
      </c>
      <c r="AI38" s="76">
        <f>IF(' בריאות א2'!BK15=0,0,' בריאות א2'!BK15/' בריאות א2'!$BG$17)</f>
        <v>0</v>
      </c>
      <c r="AJ38" s="76">
        <f>IF(' בריאות א2'!BL15=0,0,' בריאות א2'!BL15/' בריאות א2'!$BG$17)</f>
        <v>0</v>
      </c>
      <c r="AK38" s="76">
        <f>IF(' בריאות א2'!BM15=0,0,' בריאות א2'!BM15/' בריאות א2'!$BG$17)</f>
        <v>0</v>
      </c>
      <c r="AL38" s="75">
        <f>SUM(AM38:AR38)</f>
        <v>0</v>
      </c>
      <c r="AM38" s="76">
        <f>IF((' בריאות א2'!BO15+' בריאות א2'!BV15)=0,0,(' בריאות א2'!BO15+' בריאות א2'!BV15)/(' בריאות א2'!$BN$17+' בריאות א2'!$BU$17))</f>
        <v>0</v>
      </c>
      <c r="AN38" s="76">
        <f>IF((' בריאות א2'!BP15+' בריאות א2'!BW15)=0,0,(' בריאות א2'!BP15+' בריאות א2'!BW15)/(' בריאות א2'!$BN$17+' בריאות א2'!$BU$17))</f>
        <v>0</v>
      </c>
      <c r="AO38" s="76">
        <f>IF((' בריאות א2'!BQ15+' בריאות א2'!BX15)=0,0,(' בריאות א2'!BQ15+' בריאות א2'!BX15)/(' בריאות א2'!$BN$17+' בריאות א2'!$BU$17))</f>
        <v>0</v>
      </c>
      <c r="AP38" s="76">
        <f>IF((' בריאות א2'!BR15+' בריאות א2'!BY15)=0,0,(' בריאות א2'!BR15+' בריאות א2'!BY15)/(' בריאות א2'!$BN$17+' בריאות א2'!$BU$17))</f>
        <v>0</v>
      </c>
      <c r="AQ38" s="76">
        <f>IF((' בריאות א2'!BS15+' בריאות א2'!BZ15)=0,0,(' בריאות א2'!BS15+' בריאות א2'!BZ15)/(' בריאות א2'!$BN$17+' בריאות א2'!$BU$17))</f>
        <v>0</v>
      </c>
      <c r="AR38" s="76">
        <f>IF((' בריאות א2'!BT15+' בריאות א2'!CA15)=0,0,(' בריאות א2'!BT15+' בריאות א2'!CA15)/(' בריאות א2'!$BN$17+' בריאות א2'!$BU$17))</f>
        <v>0</v>
      </c>
      <c r="AS38" s="75">
        <f>SUM(AT38:AY38)</f>
        <v>0</v>
      </c>
      <c r="AT38" s="76">
        <f>IF((' בריאות א2'!CC15+' בריאות א2'!CJ15)=0,0,(' בריאות א2'!CC15+' בריאות א2'!CJ15)/(' בריאות א2'!$CB$17+' בריאות א2'!$CI$17))</f>
        <v>0</v>
      </c>
      <c r="AU38" s="76">
        <f>IF((' בריאות א2'!CD15+' בריאות א2'!CK15)=0,0,(' בריאות א2'!CD15+' בריאות א2'!CK15)/(' בריאות א2'!$CB$17+' בריאות א2'!$CI$17))</f>
        <v>0</v>
      </c>
      <c r="AV38" s="76">
        <f>IF((' בריאות א2'!CE15+' בריאות א2'!CL15)=0,0,(' בריאות א2'!CE15+' בריאות א2'!CL15)/(' בריאות א2'!$CB$17+' בריאות א2'!$CI$17))</f>
        <v>0</v>
      </c>
      <c r="AW38" s="76">
        <f>IF((' בריאות א2'!CF15+' בריאות א2'!CM15)=0,0,(' בריאות א2'!CF15+' בריאות א2'!CM15)/(' בריאות א2'!$CB$17+' בריאות א2'!$CI$17))</f>
        <v>0</v>
      </c>
      <c r="AX38" s="76">
        <f>IF((' בריאות א2'!CG15+' בריאות א2'!CN15)=0,0,(' בריאות א2'!CG15+' בריאות א2'!CN15)/(' בריאות א2'!$CB$17+' בריאות א2'!$CI$17))</f>
        <v>0</v>
      </c>
      <c r="AY38" s="76">
        <f>IF((' בריאות א2'!CH15+' בריאות א2'!CO15)=0,0,(' בריאות א2'!CH15+' בריאות א2'!CO15)/(' בריאות א2'!$CB$17+' בריאות א2'!$CI$17))</f>
        <v>0</v>
      </c>
      <c r="AZ38" s="75">
        <f>SUM(BA38:BF38)</f>
        <v>0</v>
      </c>
      <c r="BA38" s="76">
        <f>IF((' בריאות א2'!CQ15+' בריאות א2'!CX15)=0,0,(' בריאות א2'!CQ15+' בריאות א2'!CX15)/(' בריאות א2'!$CP$17+' בריאות א2'!$CW$17))</f>
        <v>0</v>
      </c>
      <c r="BB38" s="76">
        <f>IF((' בריאות א2'!CR15+' בריאות א2'!CY15)=0,0,(' בריאות א2'!CR15+' בריאות א2'!CY15)/(' בריאות א2'!$CP$17+' בריאות א2'!$CW$17))</f>
        <v>0</v>
      </c>
      <c r="BC38" s="76">
        <f>IF((' בריאות א2'!CS15+' בריאות א2'!CZ15)=0,0,(' בריאות א2'!CS15+' בריאות א2'!CZ15)/(' בריאות א2'!$CP$17+' בריאות א2'!$CW$17))</f>
        <v>0</v>
      </c>
      <c r="BD38" s="76">
        <f>IF((' בריאות א2'!CT15+' בריאות א2'!DA15)=0,0,(' בריאות א2'!CT15+' בריאות א2'!DA15)/(' בריאות א2'!$CP$17+' בריאות א2'!$CW$17))</f>
        <v>0</v>
      </c>
      <c r="BE38" s="76">
        <f>IF((' בריאות א2'!CU15+' בריאות א2'!DB15)=0,0,(' בריאות א2'!CU15+' בריאות א2'!DB15)/(' בריאות א2'!$CP$17+' בריאות א2'!$CW$17))</f>
        <v>0</v>
      </c>
      <c r="BF38" s="76">
        <f>IF((' בריאות א2'!CV15+' בריאות א2'!DC15)=0,0,(' בריאות א2'!CV15+' בריאות א2'!DC15)/(' בריאות א2'!$CP$17+' בריאות א2'!$CW$17))</f>
        <v>0</v>
      </c>
      <c r="BG38" s="75">
        <f>SUM(BH38:BM38)</f>
        <v>0</v>
      </c>
      <c r="BH38" s="76">
        <f>IF((' בריאות א2'!DE15+' בריאות א2'!DL15)=0,0,(' בריאות א2'!DE15+' בריאות א2'!DL15)/(' בריאות א2'!$DD$17+' בריאות א2'!$DK$17))</f>
        <v>0</v>
      </c>
      <c r="BI38" s="76">
        <f>IF((' בריאות א2'!DF15+' בריאות א2'!DM15)=0,0,(' בריאות א2'!DF15+' בריאות א2'!DM15)/(' בריאות א2'!$DD$17+' בריאות א2'!$DK$17))</f>
        <v>0</v>
      </c>
      <c r="BJ38" s="76">
        <f>IF((' בריאות א2'!DG15+' בריאות א2'!DN15)=0,0,(' בריאות א2'!DG15+' בריאות א2'!DN15)/(' בריאות א2'!$DD$17+' בריאות א2'!$DK$17))</f>
        <v>0</v>
      </c>
      <c r="BK38" s="76">
        <f>IF((' בריאות א2'!DH15+' בריאות א2'!DO15)=0,0,(' בריאות א2'!DH15+' בריאות א2'!DO15)/(' בריאות א2'!$DD$17+' בריאות א2'!$DK$17))</f>
        <v>0</v>
      </c>
      <c r="BL38" s="76">
        <f>IF((' בריאות א2'!DI15+' בריאות א2'!DP15)=0,0,(' בריאות א2'!DI15+' בריאות א2'!DP15)/(' בריאות א2'!$DD$17+' בריאות א2'!$DK$17))</f>
        <v>0</v>
      </c>
      <c r="BM38" s="78">
        <f>IF((' בריאות א2'!DJ15+' בריאות א2'!DQ15)=0,0,(' בריאות א2'!DJ15+' בריאות א2'!DQ15)/(' בריאות א2'!$DD$17+' בריאות א2'!$DK$17))</f>
        <v>0</v>
      </c>
    </row>
    <row r="39" spans="1:75" hidden="1" x14ac:dyDescent="0.2">
      <c r="A39" s="191">
        <v>6</v>
      </c>
      <c r="B39" s="193" t="s">
        <v>82</v>
      </c>
      <c r="C39" s="75">
        <f>SUM(D39:I39)</f>
        <v>0</v>
      </c>
      <c r="D39" s="76">
        <f>IF((' בריאות א2'!D16+' בריאות א2'!K16)=0,0,(' בריאות א2'!D16+' בריאות א2'!K16)/(' בריאות א2'!$C$17+' בריאות א2'!$J$17))</f>
        <v>0</v>
      </c>
      <c r="E39" s="76">
        <f>IF((' בריאות א2'!E16+' בריאות א2'!L16)=0,0,(' בריאות א2'!E16+' בריאות א2'!L16)/(' בריאות א2'!$C$17+' בריאות א2'!$J$17))</f>
        <v>0</v>
      </c>
      <c r="F39" s="76">
        <f>IF((' בריאות א2'!F16+' בריאות א2'!M16)=0,0,(' בריאות א2'!F16+' בריאות א2'!M16)/(' בריאות א2'!$C$17+' בריאות א2'!$J$17))</f>
        <v>0</v>
      </c>
      <c r="G39" s="76">
        <f>IF((' בריאות א2'!G16+' בריאות א2'!N16)=0,0,(' בריאות א2'!G16+' בריאות א2'!N16)/(' בריאות א2'!$C$17+' בריאות א2'!$J$17))</f>
        <v>0</v>
      </c>
      <c r="H39" s="76">
        <f>IF((' בריאות א2'!H16+' בריאות א2'!O16)=0,0,(' בריאות א2'!H16+' בריאות א2'!O16)/(' בריאות א2'!$C$17+' בריאות א2'!$J$17))</f>
        <v>0</v>
      </c>
      <c r="I39" s="76">
        <f>IF((' בריאות א2'!I16+' בריאות א2'!P16)=0,0,(' בריאות א2'!I16+' בריאות א2'!P16)/(' בריאות א2'!$C$17+' בריאות א2'!$J$17))</f>
        <v>0</v>
      </c>
      <c r="J39" s="75">
        <f>SUM(K39:P39)</f>
        <v>0</v>
      </c>
      <c r="K39" s="76">
        <f>IF((' בריאות א2'!R16+' בריאות א2'!Y16)=0,0,(' בריאות א2'!R16+' בריאות א2'!Y16)/(' בריאות א2'!$Q$17+' בריאות א2'!$X$17))</f>
        <v>0</v>
      </c>
      <c r="L39" s="76">
        <f>IF((' בריאות א2'!S16+' בריאות א2'!Z16)=0,0,(' בריאות א2'!S16+' בריאות א2'!Z16)/(' בריאות א2'!$Q$17+' בריאות א2'!$X$17))</f>
        <v>0</v>
      </c>
      <c r="M39" s="76">
        <f>IF((' בריאות א2'!T16+' בריאות א2'!AA16)=0,0,(' בריאות א2'!T16+' בריאות א2'!AA16)/(' בריאות א2'!$Q$17+' בריאות א2'!$X$17))</f>
        <v>0</v>
      </c>
      <c r="N39" s="76">
        <f>IF((' בריאות א2'!U16+' בריאות א2'!AB16)=0,0,(' בריאות א2'!U16+' בריאות א2'!AB16)/(' בריאות א2'!$Q$17+' בריאות א2'!$X$17))</f>
        <v>0</v>
      </c>
      <c r="O39" s="76">
        <f>IF((' בריאות א2'!V16+' בריאות א2'!AC16)=0,0,(' בריאות א2'!V16+' בריאות א2'!AC16)/(' בריאות א2'!$Q$17+' בריאות א2'!$X$17))</f>
        <v>0</v>
      </c>
      <c r="P39" s="76">
        <f>IF((' בריאות א2'!W16+' בריאות א2'!AD16)=0,0,(' בריאות א2'!W16+' בריאות א2'!AD16)/(' בריאות א2'!$Q$17+' בריאות א2'!$X$17))</f>
        <v>0</v>
      </c>
      <c r="Q39" s="75">
        <f>SUM(R39:W39)</f>
        <v>0</v>
      </c>
      <c r="R39" s="76">
        <f>IF((' בריאות א2'!AF16+' בריאות א2'!AM16)=0,0,(' בריאות א2'!AF16+' בריאות א2'!AM16)/(' בריאות א2'!$AE$17+' בריאות א2'!$AL$17))</f>
        <v>0</v>
      </c>
      <c r="S39" s="76">
        <f>IF((' בריאות א2'!AG16+' בריאות א2'!AN16)=0,0,(' בריאות א2'!AG16+' בריאות א2'!AN16)/(' בריאות א2'!$AE$17+' בריאות א2'!$AL$17))</f>
        <v>0</v>
      </c>
      <c r="T39" s="76">
        <f>IF((' בריאות א2'!AH16+' בריאות א2'!AO16)=0,0,(' בריאות א2'!AH16+' בריאות א2'!AO16)/(' בריאות א2'!$AE$17+' בריאות א2'!$AL$17))</f>
        <v>0</v>
      </c>
      <c r="U39" s="76">
        <f>IF((' בריאות א2'!AI16+' בריאות א2'!AP16)=0,0,(' בריאות א2'!AI16+' בריאות א2'!AP16)/(' בריאות א2'!$AE$17+' בריאות א2'!$AL$17))</f>
        <v>0</v>
      </c>
      <c r="V39" s="76">
        <f>IF((' בריאות א2'!AJ16+' בריאות א2'!AQ16)=0,0,(' בריאות א2'!AJ16+' בריאות א2'!AQ16)/(' בריאות א2'!$AE$17+' בריאות א2'!$AL$17))</f>
        <v>0</v>
      </c>
      <c r="W39" s="76">
        <f>IF((' בריאות א2'!AK16+' בריאות א2'!AR16)=0,0,(' בריאות א2'!AK16+' בריאות א2'!AR16)/(' בריאות א2'!$AE$17+' בריאות א2'!$AL$17))</f>
        <v>0</v>
      </c>
      <c r="X39" s="75">
        <f>SUM(Y39:AD39)</f>
        <v>0</v>
      </c>
      <c r="Y39" s="76">
        <f>IF((' בריאות א2'!AT16+' בריאות א2'!BA16)=0,0,(' בריאות א2'!AT16+' בריאות א2'!BA16)/(' בריאות א2'!$AZ$17+' בריאות א2'!$AS$17))</f>
        <v>0</v>
      </c>
      <c r="Z39" s="76">
        <f>IF((' בריאות א2'!AU16+' בריאות א2'!BB16)=0,0,(' בריאות א2'!AU16+' בריאות א2'!BB16)/(' בריאות א2'!$AZ$17+' בריאות א2'!$AS$17))</f>
        <v>0</v>
      </c>
      <c r="AA39" s="76">
        <f>IF((' בריאות א2'!AV16+' בריאות א2'!BC16)=0,0,(' בריאות א2'!AV16+' בריאות א2'!BC16)/(' בריאות א2'!$AZ$17+' בריאות א2'!$AS$17))</f>
        <v>0</v>
      </c>
      <c r="AB39" s="76">
        <f>IF((' בריאות א2'!AW16+' בריאות א2'!BD16)=0,0,(' בריאות א2'!AW16+' בריאות א2'!BD16)/(' בריאות א2'!$AZ$17+' בריאות א2'!$AS$17))</f>
        <v>0</v>
      </c>
      <c r="AC39" s="76">
        <f>IF((' בריאות א2'!AX16+' בריאות א2'!BE16)=0,0,(' בריאות א2'!AX16+' בריאות א2'!BE16)/(' בריאות א2'!$AZ$17+' בריאות א2'!$AS$17))</f>
        <v>0</v>
      </c>
      <c r="AD39" s="76">
        <f>IF((' בריאות א2'!AY16+' בריאות א2'!BF16)=0,0,(' בריאות א2'!AY16+' בריאות א2'!BF16)/(' בריאות א2'!$AZ$17+' בריאות א2'!$AS$17))</f>
        <v>0</v>
      </c>
      <c r="AE39" s="75">
        <f>SUM(AF39:AK39)</f>
        <v>0</v>
      </c>
      <c r="AF39" s="76">
        <f>IF(' בריאות א2'!BH16=0,0,' בריאות א2'!BH16/' בריאות א2'!$BG$17)</f>
        <v>0</v>
      </c>
      <c r="AG39" s="76">
        <f>IF(' בריאות א2'!BI16=0,0,' בריאות א2'!BI16/' בריאות א2'!$BG$17)</f>
        <v>0</v>
      </c>
      <c r="AH39" s="76">
        <f>IF(' בריאות א2'!BJ16=0,0,' בריאות א2'!BJ16/' בריאות א2'!$BG$17)</f>
        <v>0</v>
      </c>
      <c r="AI39" s="76">
        <f>IF(' בריאות א2'!BK16=0,0,' בריאות א2'!BK16/' בריאות א2'!$BG$17)</f>
        <v>0</v>
      </c>
      <c r="AJ39" s="76">
        <f>IF(' בריאות א2'!BL16=0,0,' בריאות א2'!BL16/' בריאות א2'!$BG$17)</f>
        <v>0</v>
      </c>
      <c r="AK39" s="76">
        <f>IF(' בריאות א2'!BM16=0,0,' בריאות א2'!BM16/' בריאות א2'!$BG$17)</f>
        <v>0</v>
      </c>
      <c r="AL39" s="75">
        <f>SUM(AM39:AR39)</f>
        <v>0</v>
      </c>
      <c r="AM39" s="76">
        <f>IF((' בריאות א2'!BO16+' בריאות א2'!BV16)=0,0,(' בריאות א2'!BO16+' בריאות א2'!BV16)/(' בריאות א2'!$BN$17+' בריאות א2'!$BU$17))</f>
        <v>0</v>
      </c>
      <c r="AN39" s="76">
        <f>IF((' בריאות א2'!BP16+' בריאות א2'!BW16)=0,0,(' בריאות א2'!BP16+' בריאות א2'!BW16)/(' בריאות א2'!$BN$17+' בריאות א2'!$BU$17))</f>
        <v>0</v>
      </c>
      <c r="AO39" s="76">
        <f>IF((' בריאות א2'!BQ16+' בריאות א2'!BX16)=0,0,(' בריאות א2'!BQ16+' בריאות א2'!BX16)/(' בריאות א2'!$BN$17+' בריאות א2'!$BU$17))</f>
        <v>0</v>
      </c>
      <c r="AP39" s="76">
        <f>IF((' בריאות א2'!BR16+' בריאות א2'!BY16)=0,0,(' בריאות א2'!BR16+' בריאות א2'!BY16)/(' בריאות א2'!$BN$17+' בריאות א2'!$BU$17))</f>
        <v>0</v>
      </c>
      <c r="AQ39" s="76">
        <f>IF((' בריאות א2'!BS16+' בריאות א2'!BZ16)=0,0,(' בריאות א2'!BS16+' בריאות א2'!BZ16)/(' בריאות א2'!$BN$17+' בריאות א2'!$BU$17))</f>
        <v>0</v>
      </c>
      <c r="AR39" s="76">
        <f>IF((' בריאות א2'!BT16+' בריאות א2'!CA16)=0,0,(' בריאות א2'!BT16+' בריאות א2'!CA16)/(' בריאות א2'!$BN$17+' בריאות א2'!$BU$17))</f>
        <v>0</v>
      </c>
      <c r="AS39" s="75">
        <f>SUM(AT39:AY39)</f>
        <v>0</v>
      </c>
      <c r="AT39" s="76">
        <f>IF((' בריאות א2'!CC16+' בריאות א2'!CJ16)=0,0,(' בריאות א2'!CC16+' בריאות א2'!CJ16)/(' בריאות א2'!$CB$17+' בריאות א2'!$CI$17))</f>
        <v>0</v>
      </c>
      <c r="AU39" s="76">
        <f>IF((' בריאות א2'!CD16+' בריאות א2'!CK16)=0,0,(' בריאות א2'!CD16+' בריאות א2'!CK16)/(' בריאות א2'!$CB$17+' בריאות א2'!$CI$17))</f>
        <v>0</v>
      </c>
      <c r="AV39" s="76">
        <f>IF((' בריאות א2'!CE16+' בריאות א2'!CL16)=0,0,(' בריאות א2'!CE16+' בריאות א2'!CL16)/(' בריאות א2'!$CB$17+' בריאות א2'!$CI$17))</f>
        <v>0</v>
      </c>
      <c r="AW39" s="76">
        <f>IF((' בריאות א2'!CF16+' בריאות א2'!CM16)=0,0,(' בריאות א2'!CF16+' בריאות א2'!CM16)/(' בריאות א2'!$CB$17+' בריאות א2'!$CI$17))</f>
        <v>0</v>
      </c>
      <c r="AX39" s="76">
        <f>IF((' בריאות א2'!CG16+' בריאות א2'!CN16)=0,0,(' בריאות א2'!CG16+' בריאות א2'!CN16)/(' בריאות א2'!$CB$17+' בריאות א2'!$CI$17))</f>
        <v>0</v>
      </c>
      <c r="AY39" s="76">
        <f>IF((' בריאות א2'!CH16+' בריאות א2'!CO16)=0,0,(' בריאות א2'!CH16+' בריאות א2'!CO16)/(' בריאות א2'!$CB$17+' בריאות א2'!$CI$17))</f>
        <v>0</v>
      </c>
      <c r="AZ39" s="75">
        <f>SUM(BA39:BF39)</f>
        <v>0</v>
      </c>
      <c r="BA39" s="76">
        <f>IF((' בריאות א2'!CQ16+' בריאות א2'!CX16)=0,0,(' בריאות א2'!CQ16+' בריאות א2'!CX16)/(' בריאות א2'!$CP$17+' בריאות א2'!$CW$17))</f>
        <v>0</v>
      </c>
      <c r="BB39" s="76">
        <f>IF((' בריאות א2'!CR16+' בריאות א2'!CY16)=0,0,(' בריאות א2'!CR16+' בריאות א2'!CY16)/(' בריאות א2'!$CP$17+' בריאות א2'!$CW$17))</f>
        <v>0</v>
      </c>
      <c r="BC39" s="76">
        <f>IF((' בריאות א2'!CS16+' בריאות א2'!CZ16)=0,0,(' בריאות א2'!CS16+' בריאות א2'!CZ16)/(' בריאות א2'!$CP$17+' בריאות א2'!$CW$17))</f>
        <v>0</v>
      </c>
      <c r="BD39" s="76">
        <f>IF((' בריאות א2'!CT16+' בריאות א2'!DA16)=0,0,(' בריאות א2'!CT16+' בריאות א2'!DA16)/(' בריאות א2'!$CP$17+' בריאות א2'!$CW$17))</f>
        <v>0</v>
      </c>
      <c r="BE39" s="76">
        <f>IF((' בריאות א2'!CU16+' בריאות א2'!DB16)=0,0,(' בריאות א2'!CU16+' בריאות א2'!DB16)/(' בריאות א2'!$CP$17+' בריאות א2'!$CW$17))</f>
        <v>0</v>
      </c>
      <c r="BF39" s="76">
        <f>IF((' בריאות א2'!CV16+' בריאות א2'!DC16)=0,0,(' בריאות א2'!CV16+' בריאות א2'!DC16)/(' בריאות א2'!$CP$17+' בריאות א2'!$CW$17))</f>
        <v>0</v>
      </c>
      <c r="BG39" s="75">
        <f>SUM(BH39:BM39)</f>
        <v>0</v>
      </c>
      <c r="BH39" s="76">
        <f>IF((' בריאות א2'!DE16+' בריאות א2'!DL16)=0,0,(' בריאות א2'!DE16+' בריאות א2'!DL16)/(' בריאות א2'!$DD$17+' בריאות א2'!$DK$17))</f>
        <v>0</v>
      </c>
      <c r="BI39" s="76">
        <f>IF((' בריאות א2'!DF16+' בריאות א2'!DM16)=0,0,(' בריאות א2'!DF16+' בריאות א2'!DM16)/(' בריאות א2'!$DD$17+' בריאות א2'!$DK$17))</f>
        <v>0</v>
      </c>
      <c r="BJ39" s="76">
        <f>IF((' בריאות א2'!DG16+' בריאות א2'!DN16)=0,0,(' בריאות א2'!DG16+' בריאות א2'!DN16)/(' בריאות א2'!$DD$17+' בריאות א2'!$DK$17))</f>
        <v>0</v>
      </c>
      <c r="BK39" s="76">
        <f>IF((' בריאות א2'!DH16+' בריאות א2'!DO16)=0,0,(' בריאות א2'!DH16+' בריאות א2'!DO16)/(' בריאות א2'!$DD$17+' בריאות א2'!$DK$17))</f>
        <v>0</v>
      </c>
      <c r="BL39" s="76">
        <f>IF((' בריאות א2'!DI16+' בריאות א2'!DP16)=0,0,(' בריאות א2'!DI16+' בריאות א2'!DP16)/(' בריאות א2'!$DD$17+' בריאות א2'!$DK$17))</f>
        <v>0</v>
      </c>
      <c r="BM39" s="78">
        <f>IF((' בריאות א2'!DJ16+' בריאות א2'!DQ16)=0,0,(' בריאות א2'!DJ16+' בריאות א2'!DQ16)/(' בריאות א2'!$DD$17+' בריאות א2'!$DK$17))</f>
        <v>0</v>
      </c>
    </row>
    <row r="40" spans="1:75" hidden="1" x14ac:dyDescent="0.2">
      <c r="A40" s="191">
        <v>7</v>
      </c>
      <c r="B40" s="260" t="s">
        <v>100</v>
      </c>
      <c r="C40" s="219">
        <f>SUM(C35:C39)</f>
        <v>0</v>
      </c>
      <c r="D40" s="222">
        <f t="shared" ref="D40:I40" si="13">SUM(D35:D39)</f>
        <v>0</v>
      </c>
      <c r="E40" s="222">
        <f t="shared" si="13"/>
        <v>0</v>
      </c>
      <c r="F40" s="222">
        <f t="shared" si="13"/>
        <v>0</v>
      </c>
      <c r="G40" s="222">
        <f t="shared" si="13"/>
        <v>0</v>
      </c>
      <c r="H40" s="222">
        <f t="shared" si="13"/>
        <v>0</v>
      </c>
      <c r="I40" s="223">
        <f t="shared" si="13"/>
        <v>0</v>
      </c>
      <c r="J40" s="219">
        <f>SUM(J35:J39)</f>
        <v>0</v>
      </c>
      <c r="K40" s="222">
        <f t="shared" ref="K40:P40" si="14">SUM(K35:K39)</f>
        <v>0</v>
      </c>
      <c r="L40" s="222">
        <f t="shared" si="14"/>
        <v>0</v>
      </c>
      <c r="M40" s="222">
        <f t="shared" si="14"/>
        <v>0</v>
      </c>
      <c r="N40" s="222">
        <f t="shared" si="14"/>
        <v>0</v>
      </c>
      <c r="O40" s="222">
        <f t="shared" si="14"/>
        <v>0</v>
      </c>
      <c r="P40" s="223">
        <f t="shared" si="14"/>
        <v>0</v>
      </c>
      <c r="Q40" s="219">
        <f>SUM(Q35:Q39)</f>
        <v>0</v>
      </c>
      <c r="R40" s="222">
        <f t="shared" ref="R40:W40" si="15">SUM(R35:R39)</f>
        <v>0</v>
      </c>
      <c r="S40" s="222">
        <f t="shared" si="15"/>
        <v>0</v>
      </c>
      <c r="T40" s="222">
        <f t="shared" si="15"/>
        <v>0</v>
      </c>
      <c r="U40" s="222">
        <f t="shared" si="15"/>
        <v>0</v>
      </c>
      <c r="V40" s="222">
        <f t="shared" si="15"/>
        <v>0</v>
      </c>
      <c r="W40" s="222">
        <f t="shared" si="15"/>
        <v>0</v>
      </c>
      <c r="X40" s="219">
        <f>SUM(X35:X39)</f>
        <v>0</v>
      </c>
      <c r="Y40" s="222">
        <f t="shared" ref="Y40:AD40" si="16">SUM(Y35:Y39)</f>
        <v>0</v>
      </c>
      <c r="Z40" s="222">
        <f t="shared" si="16"/>
        <v>0</v>
      </c>
      <c r="AA40" s="222">
        <f t="shared" si="16"/>
        <v>0</v>
      </c>
      <c r="AB40" s="222">
        <f t="shared" si="16"/>
        <v>0</v>
      </c>
      <c r="AC40" s="222">
        <f t="shared" si="16"/>
        <v>0</v>
      </c>
      <c r="AD40" s="222">
        <f t="shared" si="16"/>
        <v>0</v>
      </c>
      <c r="AE40" s="219">
        <f>SUM(AE35:AE39)</f>
        <v>0</v>
      </c>
      <c r="AF40" s="222">
        <f t="shared" ref="AF40:AK40" si="17">SUM(AF35:AF39)</f>
        <v>0</v>
      </c>
      <c r="AG40" s="222">
        <f t="shared" si="17"/>
        <v>0</v>
      </c>
      <c r="AH40" s="222">
        <f t="shared" si="17"/>
        <v>0</v>
      </c>
      <c r="AI40" s="222">
        <f t="shared" si="17"/>
        <v>0</v>
      </c>
      <c r="AJ40" s="222">
        <f t="shared" si="17"/>
        <v>0</v>
      </c>
      <c r="AK40" s="223">
        <f t="shared" si="17"/>
        <v>0</v>
      </c>
      <c r="AL40" s="219">
        <f>SUM(AL35:AL39)</f>
        <v>0</v>
      </c>
      <c r="AM40" s="222">
        <f t="shared" ref="AM40:AR40" si="18">SUM(AM35:AM39)</f>
        <v>0</v>
      </c>
      <c r="AN40" s="222">
        <f t="shared" si="18"/>
        <v>0</v>
      </c>
      <c r="AO40" s="222">
        <f t="shared" si="18"/>
        <v>0</v>
      </c>
      <c r="AP40" s="222">
        <f t="shared" si="18"/>
        <v>0</v>
      </c>
      <c r="AQ40" s="222">
        <f t="shared" si="18"/>
        <v>0</v>
      </c>
      <c r="AR40" s="223">
        <f t="shared" si="18"/>
        <v>0</v>
      </c>
      <c r="AS40" s="219">
        <f>SUM(AS35:AS39)</f>
        <v>0</v>
      </c>
      <c r="AT40" s="222">
        <f t="shared" ref="AT40:AY40" si="19">SUM(AT35:AT39)</f>
        <v>0</v>
      </c>
      <c r="AU40" s="222">
        <f t="shared" si="19"/>
        <v>0</v>
      </c>
      <c r="AV40" s="222">
        <f t="shared" si="19"/>
        <v>0</v>
      </c>
      <c r="AW40" s="222">
        <f t="shared" si="19"/>
        <v>0</v>
      </c>
      <c r="AX40" s="222">
        <f t="shared" si="19"/>
        <v>0</v>
      </c>
      <c r="AY40" s="223">
        <f t="shared" si="19"/>
        <v>0</v>
      </c>
      <c r="AZ40" s="219">
        <f>SUM(AZ35:AZ39)</f>
        <v>0</v>
      </c>
      <c r="BA40" s="222">
        <f t="shared" ref="BA40:BF40" si="20">SUM(BA35:BA39)</f>
        <v>0</v>
      </c>
      <c r="BB40" s="222">
        <f t="shared" si="20"/>
        <v>0</v>
      </c>
      <c r="BC40" s="222">
        <f t="shared" si="20"/>
        <v>0</v>
      </c>
      <c r="BD40" s="222">
        <f t="shared" si="20"/>
        <v>0</v>
      </c>
      <c r="BE40" s="222">
        <f t="shared" si="20"/>
        <v>0</v>
      </c>
      <c r="BF40" s="223">
        <f t="shared" si="20"/>
        <v>0</v>
      </c>
      <c r="BG40" s="219">
        <f>SUM(BG35:BG39)</f>
        <v>0</v>
      </c>
      <c r="BH40" s="222">
        <f t="shared" ref="BH40:BM40" si="21">SUM(BH35:BH39)</f>
        <v>0</v>
      </c>
      <c r="BI40" s="222">
        <f t="shared" si="21"/>
        <v>0</v>
      </c>
      <c r="BJ40" s="222">
        <f t="shared" si="21"/>
        <v>0</v>
      </c>
      <c r="BK40" s="222">
        <f t="shared" si="21"/>
        <v>0</v>
      </c>
      <c r="BL40" s="222">
        <f t="shared" si="21"/>
        <v>0</v>
      </c>
      <c r="BM40" s="276">
        <f t="shared" si="21"/>
        <v>0</v>
      </c>
    </row>
    <row r="41" spans="1:75" hidden="1" x14ac:dyDescent="0.2">
      <c r="A41" s="194" t="s">
        <v>85</v>
      </c>
      <c r="B41" s="195" t="s">
        <v>101</v>
      </c>
      <c r="C41" s="83"/>
      <c r="D41" s="85"/>
      <c r="E41" s="85"/>
      <c r="F41" s="85"/>
      <c r="G41" s="85"/>
      <c r="H41" s="85"/>
      <c r="I41" s="86"/>
      <c r="J41" s="83"/>
      <c r="K41" s="85"/>
      <c r="L41" s="85"/>
      <c r="M41" s="85"/>
      <c r="N41" s="85"/>
      <c r="O41" s="85"/>
      <c r="P41" s="86"/>
      <c r="Q41" s="83"/>
      <c r="R41" s="85"/>
      <c r="S41" s="85"/>
      <c r="T41" s="85"/>
      <c r="U41" s="85"/>
      <c r="V41" s="85"/>
      <c r="W41" s="86"/>
      <c r="X41" s="83"/>
      <c r="Y41" s="85"/>
      <c r="Z41" s="85"/>
      <c r="AA41" s="85"/>
      <c r="AB41" s="85"/>
      <c r="AC41" s="85"/>
      <c r="AD41" s="86"/>
      <c r="AE41" s="83"/>
      <c r="AF41" s="85"/>
      <c r="AG41" s="85"/>
      <c r="AH41" s="85"/>
      <c r="AI41" s="85"/>
      <c r="AJ41" s="85"/>
      <c r="AK41" s="86"/>
      <c r="AL41" s="83"/>
      <c r="AM41" s="85"/>
      <c r="AN41" s="85"/>
      <c r="AO41" s="85"/>
      <c r="AP41" s="85"/>
      <c r="AQ41" s="85"/>
      <c r="AR41" s="86"/>
      <c r="AS41" s="83"/>
      <c r="AT41" s="85"/>
      <c r="AU41" s="85"/>
      <c r="AV41" s="85"/>
      <c r="AW41" s="85"/>
      <c r="AX41" s="85"/>
      <c r="AY41" s="86"/>
      <c r="AZ41" s="83"/>
      <c r="BA41" s="85"/>
      <c r="BB41" s="85"/>
      <c r="BC41" s="85"/>
      <c r="BD41" s="85"/>
      <c r="BE41" s="85"/>
      <c r="BF41" s="86"/>
      <c r="BG41" s="83"/>
      <c r="BH41" s="85"/>
      <c r="BI41" s="85"/>
      <c r="BJ41" s="85"/>
      <c r="BK41" s="85"/>
      <c r="BL41" s="85"/>
      <c r="BM41" s="86"/>
      <c r="BN41" s="247"/>
      <c r="BO41" s="247"/>
      <c r="BP41" s="247"/>
      <c r="BQ41" s="247"/>
      <c r="BR41" s="247"/>
    </row>
    <row r="42" spans="1:75" hidden="1" x14ac:dyDescent="0.2">
      <c r="A42" s="191">
        <v>1</v>
      </c>
      <c r="B42" s="192" t="s">
        <v>87</v>
      </c>
      <c r="C42" s="75">
        <f>SUM(D42:I42)</f>
        <v>0</v>
      </c>
      <c r="D42" s="76">
        <f>IF(' בריאות א2'!D20+' בריאות א2'!K20=0,0,(' בריאות א2'!D20+' בריאות א2'!K20)/(' בריאות א2'!$C$22+' בריאות א2'!$J$22))</f>
        <v>0</v>
      </c>
      <c r="E42" s="76">
        <f>IF(' בריאות א2'!E20+' בריאות א2'!L20=0,0,(' בריאות א2'!E20+' בריאות א2'!L20)/(' בריאות א2'!$C$22+' בריאות א2'!$J$22))</f>
        <v>0</v>
      </c>
      <c r="F42" s="76">
        <f>IF(' בריאות א2'!F20+' בריאות א2'!M20=0,0,(' בריאות א2'!F20+' בריאות א2'!M20)/(' בריאות א2'!$C$22+' בריאות א2'!$J$22))</f>
        <v>0</v>
      </c>
      <c r="G42" s="76">
        <f>IF(' בריאות א2'!G20+' בריאות א2'!N20=0,0,(' בריאות א2'!G20+' בריאות א2'!N20)/(' בריאות א2'!$C$22+' בריאות א2'!$J$22))</f>
        <v>0</v>
      </c>
      <c r="H42" s="76">
        <f>IF(' בריאות א2'!H20+' בריאות א2'!O20=0,0,(' בריאות א2'!H20+' בריאות א2'!O20)/(' בריאות א2'!$C$22+' בריאות א2'!$J$22))</f>
        <v>0</v>
      </c>
      <c r="I42" s="76">
        <f>IF(' בריאות א2'!I20+' בריאות א2'!P20=0,0,(' בריאות א2'!I20+' בריאות א2'!P20)/(' בריאות א2'!$C$22+' בריאות א2'!$J$22))</f>
        <v>0</v>
      </c>
      <c r="J42" s="75">
        <f>SUM(K42:P42)</f>
        <v>0</v>
      </c>
      <c r="K42" s="76">
        <f>IF(' בריאות א2'!R20+' בריאות א2'!Y20=0,0,(' בריאות א2'!R20+' בריאות א2'!Y20)/(' בריאות א2'!$Q$22+' בריאות א2'!$X$22))</f>
        <v>0</v>
      </c>
      <c r="L42" s="76">
        <f>IF(' בריאות א2'!S20+' בריאות א2'!Z20=0,0,(' בריאות א2'!S20+' בריאות א2'!Z20)/(' בריאות א2'!$Q$22+' בריאות א2'!$X$22))</f>
        <v>0</v>
      </c>
      <c r="M42" s="76">
        <f>IF(' בריאות א2'!T20+' בריאות א2'!AA20=0,0,(' בריאות א2'!T20+' בריאות א2'!AA20)/(' בריאות א2'!$Q$22+' בריאות א2'!$X$22))</f>
        <v>0</v>
      </c>
      <c r="N42" s="76">
        <f>IF(' בריאות א2'!U20+' בריאות א2'!AB20=0,0,(' בריאות א2'!U20+' בריאות א2'!AB20)/(' בריאות א2'!$Q$22+' בריאות א2'!$X$22))</f>
        <v>0</v>
      </c>
      <c r="O42" s="76">
        <f>IF(' בריאות א2'!V20+' בריאות א2'!AC20=0,0,(' בריאות א2'!V20+' בריאות א2'!AC20)/(' בריאות א2'!$Q$22+' בריאות א2'!$X$22))</f>
        <v>0</v>
      </c>
      <c r="P42" s="76">
        <f>IF(' בריאות א2'!W20+' בריאות א2'!AD20=0,0,(' בריאות א2'!W20+' בריאות א2'!AD20)/(' בריאות א2'!$Q$22+' בריאות א2'!$X$22))</f>
        <v>0</v>
      </c>
      <c r="Q42" s="75">
        <f>SUM(R42:W42)</f>
        <v>0</v>
      </c>
      <c r="R42" s="76">
        <f>IF(' בריאות א2'!AF20+' בריאות א2'!AM20=0,0,(' בריאות א2'!AF20+' בריאות א2'!AM20)/(' בריאות א2'!$AE$22+' בריאות א2'!$AL$22))</f>
        <v>0</v>
      </c>
      <c r="S42" s="76">
        <f>IF(' בריאות א2'!AG20+' בריאות א2'!AN20=0,0,(' בריאות א2'!AG20+' בריאות א2'!AN20)/(' בריאות א2'!$AE$22+' בריאות א2'!$AL$22))</f>
        <v>0</v>
      </c>
      <c r="T42" s="76">
        <f>IF(' בריאות א2'!AH20+' בריאות א2'!AO20=0,0,(' בריאות א2'!AH20+' בריאות א2'!AO20)/(' בריאות א2'!$AE$22+' בריאות א2'!$AL$22))</f>
        <v>0</v>
      </c>
      <c r="U42" s="76">
        <f>IF(' בריאות א2'!AI20+' בריאות א2'!AP20=0,0,(' בריאות א2'!AI20+' בריאות א2'!AP20)/(' בריאות א2'!$AE$22+' בריאות א2'!$AL$22))</f>
        <v>0</v>
      </c>
      <c r="V42" s="76">
        <f>IF(' בריאות א2'!AJ20+' בריאות א2'!AQ20=0,0,(' בריאות א2'!AJ20+' בריאות א2'!AQ20)/(' בריאות א2'!$AE$22+' בריאות א2'!$AL$22))</f>
        <v>0</v>
      </c>
      <c r="W42" s="76">
        <f>IF(' בריאות א2'!AK20+' בריאות א2'!AR20=0,0,(' בריאות א2'!AK20+' בריאות א2'!AR20)/(' בריאות א2'!$AE$22+' בריאות א2'!$AL$22))</f>
        <v>0</v>
      </c>
      <c r="X42" s="75">
        <f>SUM(Y42:AD42)</f>
        <v>0</v>
      </c>
      <c r="Y42" s="76">
        <f>IF((' בריאות א2'!AT20+' בריאות א2'!BA20)=0,0,(' בריאות א2'!AT20+' בריאות א2'!BA20)/(' בריאות א2'!$AL$22+' בריאות א2'!$AS$22))</f>
        <v>0</v>
      </c>
      <c r="Z42" s="76">
        <f>IF((' בריאות א2'!AU20+' בריאות א2'!BB20)=0,0,(' בריאות א2'!AU20+' בריאות א2'!BB20)/(' בריאות א2'!$AL$22+' בריאות א2'!$AS$22))</f>
        <v>0</v>
      </c>
      <c r="AA42" s="76">
        <f>IF((' בריאות א2'!AV20+' בריאות א2'!BC20)=0,0,(' בריאות א2'!AV20+' בריאות א2'!BC20)/(' בריאות א2'!$AL$22+' בריאות א2'!$AS$22))</f>
        <v>0</v>
      </c>
      <c r="AB42" s="76">
        <f>IF((' בריאות א2'!AW20+' בריאות א2'!BD20)=0,0,(' בריאות א2'!AW20+' בריאות א2'!BD20)/(' בריאות א2'!$AL$22+' בריאות א2'!$AS$22))</f>
        <v>0</v>
      </c>
      <c r="AC42" s="76">
        <f>IF((' בריאות א2'!AX20+' בריאות א2'!BE20)=0,0,(' בריאות א2'!AX20+' בריאות א2'!BE20)/(' בריאות א2'!$AL$22+' בריאות א2'!$AS$22))</f>
        <v>0</v>
      </c>
      <c r="AD42" s="76">
        <f>IF((' בריאות א2'!AY20+' בריאות א2'!BF20)=0,0,(' בריאות א2'!AY20+' בריאות א2'!BF20)/(' בריאות א2'!$AL$22+' בריאות א2'!$AS$22))</f>
        <v>0</v>
      </c>
      <c r="AE42" s="75">
        <f>SUM(AF42:AK42)</f>
        <v>0</v>
      </c>
      <c r="AF42" s="76">
        <f>IF(' בריאות א2'!BH20=0,0,' בריאות א2'!BH20/' בריאות א2'!$BG$22)</f>
        <v>0</v>
      </c>
      <c r="AG42" s="76">
        <f>IF(' בריאות א2'!BI20=0,0,' בריאות א2'!BI20/' בריאות א2'!$BG$22)</f>
        <v>0</v>
      </c>
      <c r="AH42" s="76">
        <f>IF(' בריאות א2'!BJ20=0,0,' בריאות א2'!BJ20/' בריאות א2'!$BG$22)</f>
        <v>0</v>
      </c>
      <c r="AI42" s="76">
        <f>IF(' בריאות א2'!BK20=0,0,' בריאות א2'!BK20/' בריאות א2'!$BG$22)</f>
        <v>0</v>
      </c>
      <c r="AJ42" s="76">
        <f>IF(' בריאות א2'!BL20=0,0,' בריאות א2'!BL20/' בריאות א2'!$BG$22)</f>
        <v>0</v>
      </c>
      <c r="AK42" s="76">
        <f>IF(' בריאות א2'!BM20=0,0,' בריאות א2'!BM20/' בריאות א2'!$BG$22)</f>
        <v>0</v>
      </c>
      <c r="AL42" s="75">
        <f>SUM(AM42:AR42)</f>
        <v>0</v>
      </c>
      <c r="AM42" s="76">
        <f>IF((' בריאות א2'!BO20+' בריאות א2'!BV20)=0,0,(' בריאות א2'!BO20+' בריאות א2'!BV20)/(' בריאות א2'!$BN$22+' בריאות א2'!$BU$22))</f>
        <v>0</v>
      </c>
      <c r="AN42" s="76">
        <f>IF((' בריאות א2'!BP20+' בריאות א2'!BW20)=0,0,(' בריאות א2'!BP20+' בריאות א2'!BW20)/(' בריאות א2'!$BN$22+' בריאות א2'!$BU$22))</f>
        <v>0</v>
      </c>
      <c r="AO42" s="76">
        <f>IF((' בריאות א2'!BQ20+' בריאות א2'!BX20)=0,0,(' בריאות א2'!BQ20+' בריאות א2'!BX20)/(' בריאות א2'!$BN$22+' בריאות א2'!$BU$22))</f>
        <v>0</v>
      </c>
      <c r="AP42" s="76">
        <f>IF((' בריאות א2'!BR20+' בריאות א2'!BY20)=0,0,(' בריאות א2'!BR20+' בריאות א2'!BY20)/(' בריאות א2'!$BN$22+' בריאות א2'!$BU$22))</f>
        <v>0</v>
      </c>
      <c r="AQ42" s="76">
        <f>IF((' בריאות א2'!BS20+' בריאות א2'!BZ20)=0,0,(' בריאות א2'!BS20+' בריאות א2'!BZ20)/(' בריאות א2'!$BN$22+' בריאות א2'!$BU$22))</f>
        <v>0</v>
      </c>
      <c r="AR42" s="76">
        <f>IF((' בריאות א2'!BT20+' בריאות א2'!CA20)=0,0,(' בריאות א2'!BT20+' בריאות א2'!CA20)/(' בריאות א2'!$BN$22+' בריאות א2'!$BU$22))</f>
        <v>0</v>
      </c>
      <c r="AS42" s="75">
        <f>SUM(AT42:AY42)</f>
        <v>0</v>
      </c>
      <c r="AT42" s="76">
        <f>IF((' בריאות א2'!CC20+' בריאות א2'!CJ20)=0,0,(' בריאות א2'!CC20+' בריאות א2'!CJ20)/(' בריאות א2'!$CB$22+' בריאות א2'!$CI$22))</f>
        <v>0</v>
      </c>
      <c r="AU42" s="76">
        <f>IF((' בריאות א2'!CD20+' בריאות א2'!CK20)=0,0,(' בריאות א2'!CD20+' בריאות א2'!CK20)/(' בריאות א2'!$CB$22+' בריאות א2'!$CI$22))</f>
        <v>0</v>
      </c>
      <c r="AV42" s="76">
        <f>IF((' בריאות א2'!CE20+' בריאות א2'!CL20)=0,0,(' בריאות א2'!CE20+' בריאות א2'!CL20)/(' בריאות א2'!$CB$22+' בריאות א2'!$CI$22))</f>
        <v>0</v>
      </c>
      <c r="AW42" s="76">
        <f>IF((' בריאות א2'!CF20+' בריאות א2'!CM20)=0,0,(' בריאות א2'!CF20+' בריאות א2'!CM20)/(' בריאות א2'!$CB$22+' בריאות א2'!$CI$22))</f>
        <v>0</v>
      </c>
      <c r="AX42" s="76">
        <f>IF((' בריאות א2'!CG20+' בריאות א2'!CN20)=0,0,(' בריאות א2'!CG20+' בריאות א2'!CN20)/(' בריאות א2'!$CB$22+' בריאות א2'!$CI$22))</f>
        <v>0</v>
      </c>
      <c r="AY42" s="76">
        <f>IF((' בריאות א2'!CH20+' בריאות א2'!CO20)=0,0,(' בריאות א2'!CH20+' בריאות א2'!CO20)/(' בריאות א2'!$CB$22+' בריאות א2'!$CI$22))</f>
        <v>0</v>
      </c>
      <c r="AZ42" s="75">
        <f>SUM(BA42:BF42)</f>
        <v>0</v>
      </c>
      <c r="BA42" s="76">
        <f>IF((' בריאות א2'!CQ20+' בריאות א2'!CX20)=0,0,(' בריאות א2'!CQ20+' בריאות א2'!CX20)/(' בריאות א2'!$CP$22+' בריאות א2'!$CW$22))</f>
        <v>0</v>
      </c>
      <c r="BB42" s="76">
        <f>IF((' בריאות א2'!CR20+' בריאות א2'!CY20)=0,0,(' בריאות א2'!CR20+' בריאות א2'!CY20)/(' בריאות א2'!$CP$22+' בריאות א2'!$CW$22))</f>
        <v>0</v>
      </c>
      <c r="BC42" s="76">
        <f>IF((' בריאות א2'!CS20+' בריאות א2'!CZ20)=0,0,(' בריאות א2'!CS20+' בריאות א2'!CZ20)/(' בריאות א2'!$CP$22+' בריאות א2'!$CW$22))</f>
        <v>0</v>
      </c>
      <c r="BD42" s="76">
        <f>IF((' בריאות א2'!CT20+' בריאות א2'!DA20)=0,0,(' בריאות א2'!CT20+' בריאות א2'!DA20)/(' בריאות א2'!$CP$22+' בריאות א2'!$CW$22))</f>
        <v>0</v>
      </c>
      <c r="BE42" s="76">
        <f>IF((' בריאות א2'!CU20+' בריאות א2'!DB20)=0,0,(' בריאות א2'!CU20+' בריאות א2'!DB20)/(' בריאות א2'!$CP$22+' בריאות א2'!$CW$22))</f>
        <v>0</v>
      </c>
      <c r="BF42" s="76">
        <f>IF((' בריאות א2'!CV20+' בריאות א2'!DC20)=0,0,(' בריאות א2'!CV20+' בריאות א2'!DC20)/(' בריאות א2'!$CP$22+' בריאות א2'!$CW$22))</f>
        <v>0</v>
      </c>
      <c r="BG42" s="75">
        <f>SUM(BH42:BM42)</f>
        <v>0</v>
      </c>
      <c r="BH42" s="76">
        <f>IF((' בריאות א2'!DE20+' בריאות א2'!DL20)=0,0,(' בריאות א2'!DE20+' בריאות א2'!DL20)/(' בריאות א2'!$DD$22+' בריאות א2'!$DK$22))</f>
        <v>0</v>
      </c>
      <c r="BI42" s="76">
        <f>IF((' בריאות א2'!DF20+' בריאות א2'!DM20)=0,0,(' בריאות א2'!DF20+' בריאות א2'!DM20)/(' בריאות א2'!$DD$22+' בריאות א2'!$DK$22))</f>
        <v>0</v>
      </c>
      <c r="BJ42" s="76">
        <f>IF((' בריאות א2'!DG20+' בריאות א2'!DN20)=0,0,(' בריאות א2'!DG20+' בריאות א2'!DN20)/(' בריאות א2'!$DD$22+' בריאות א2'!$DK$22))</f>
        <v>0</v>
      </c>
      <c r="BK42" s="76">
        <f>IF((' בריאות א2'!DH20+' בריאות א2'!DO20)=0,0,(' בריאות א2'!DH20+' בריאות א2'!DO20)/(' בריאות א2'!$DD$22+' בריאות א2'!$DK$22))</f>
        <v>0</v>
      </c>
      <c r="BL42" s="76">
        <f>IF((' בריאות א2'!DI20+' בריאות א2'!DP20)=0,0,(' בריאות א2'!DI20+' בריאות א2'!DP20)/(' בריאות א2'!$DD$22+' בריאות א2'!$DK$22))</f>
        <v>0</v>
      </c>
      <c r="BM42" s="78">
        <f>IF((' בריאות א2'!DJ20+' בריאות א2'!DQ20)=0,0,(' בריאות א2'!DJ20+' בריאות א2'!DQ20)/(' בריאות א2'!$DD$22+' בריאות א2'!$DK$22))</f>
        <v>0</v>
      </c>
      <c r="BN42" s="262"/>
      <c r="BO42" s="262"/>
      <c r="BP42" s="262"/>
      <c r="BQ42" s="262"/>
      <c r="BR42" s="262"/>
    </row>
    <row r="43" spans="1:75" hidden="1" x14ac:dyDescent="0.2">
      <c r="A43" s="191">
        <v>2</v>
      </c>
      <c r="B43" s="192" t="s">
        <v>80</v>
      </c>
      <c r="C43" s="75">
        <f>SUM(D43:I43)</f>
        <v>0</v>
      </c>
      <c r="D43" s="76">
        <f>IF(' בריאות א2'!D21+' בריאות א2'!K21=0,0,(' בריאות א2'!D21+' בריאות א2'!K21)/(' בריאות א2'!$C$22+' בריאות א2'!$J$22))</f>
        <v>0</v>
      </c>
      <c r="E43" s="76">
        <f>IF(' בריאות א2'!E21+' בריאות א2'!L21=0,0,(' בריאות א2'!E21+' בריאות א2'!L21)/(' בריאות א2'!$C$22+' בריאות א2'!$J$22))</f>
        <v>0</v>
      </c>
      <c r="F43" s="76">
        <f>IF(' בריאות א2'!F21+' בריאות א2'!M21=0,0,(' בריאות א2'!F21+' בריאות א2'!M21)/(' בריאות א2'!$C$22+' בריאות א2'!$J$22))</f>
        <v>0</v>
      </c>
      <c r="G43" s="76">
        <f>IF(' בריאות א2'!G21+' בריאות א2'!N21=0,0,(' בריאות א2'!G21+' בריאות א2'!N21)/(' בריאות א2'!$C$22+' בריאות א2'!$J$22))</f>
        <v>0</v>
      </c>
      <c r="H43" s="76">
        <f>IF(' בריאות א2'!H21+' בריאות א2'!O21=0,0,(' בריאות א2'!H21+' בריאות א2'!O21)/(' בריאות א2'!$C$22+' בריאות א2'!$J$22))</f>
        <v>0</v>
      </c>
      <c r="I43" s="76">
        <f>IF(' בריאות א2'!I21+' בריאות א2'!P21=0,0,(' בריאות א2'!I21+' בריאות א2'!P21)/(' בריאות א2'!$C$22+' בריאות א2'!$J$22))</f>
        <v>0</v>
      </c>
      <c r="J43" s="75">
        <f>SUM(K43:P43)</f>
        <v>0</v>
      </c>
      <c r="K43" s="76">
        <f>IF(' בריאות א2'!R21+' בריאות א2'!Y21=0,0,(' בריאות א2'!R21+' בריאות א2'!Y21)/(' בריאות א2'!$Q$22+' בריאות א2'!$X$22))</f>
        <v>0</v>
      </c>
      <c r="L43" s="76">
        <f>IF(' בריאות א2'!S21+' בריאות א2'!Z21=0,0,(' בריאות א2'!S21+' בריאות א2'!Z21)/(' בריאות א2'!$Q$22+' בריאות א2'!$X$22))</f>
        <v>0</v>
      </c>
      <c r="M43" s="76">
        <f>IF(' בריאות א2'!T21+' בריאות א2'!AA21=0,0,(' בריאות א2'!T21+' בריאות א2'!AA21)/(' בריאות א2'!$Q$22+' בריאות א2'!$X$22))</f>
        <v>0</v>
      </c>
      <c r="N43" s="76">
        <f>IF(' בריאות א2'!U21+' בריאות א2'!AB21=0,0,(' בריאות א2'!U21+' בריאות א2'!AB21)/(' בריאות א2'!$Q$22+' בריאות א2'!$X$22))</f>
        <v>0</v>
      </c>
      <c r="O43" s="76">
        <f>IF(' בריאות א2'!V21+' בריאות א2'!AC21=0,0,(' בריאות א2'!V21+' בריאות א2'!AC21)/(' בריאות א2'!$Q$22+' בריאות א2'!$X$22))</f>
        <v>0</v>
      </c>
      <c r="P43" s="76">
        <f>IF(' בריאות א2'!W21+' בריאות א2'!AD21=0,0,(' בריאות א2'!W21+' בריאות א2'!AD21)/(' בריאות א2'!$Q$22+' בריאות א2'!$X$22))</f>
        <v>0</v>
      </c>
      <c r="Q43" s="75">
        <f>SUM(R43:W43)</f>
        <v>0</v>
      </c>
      <c r="R43" s="76">
        <f>IF(' בריאות א2'!AF21+' בריאות א2'!AM21=0,0,(' בריאות א2'!AF21+' בריאות א2'!AM21)/(' בריאות א2'!$AE$22+' בריאות א2'!$AL$22))</f>
        <v>0</v>
      </c>
      <c r="S43" s="76">
        <f>IF(' בריאות א2'!AG21+' בריאות א2'!AN21=0,0,(' בריאות א2'!AG21+' בריאות א2'!AN21)/(' בריאות א2'!$AE$22+' בריאות א2'!$AL$22))</f>
        <v>0</v>
      </c>
      <c r="T43" s="76">
        <f>IF(' בריאות א2'!AH21+' בריאות א2'!AO21=0,0,(' בריאות א2'!AH21+' בריאות א2'!AO21)/(' בריאות א2'!$AE$22+' בריאות א2'!$AL$22))</f>
        <v>0</v>
      </c>
      <c r="U43" s="76">
        <f>IF(' בריאות א2'!AI21+' בריאות א2'!AP21=0,0,(' בריאות א2'!AI21+' בריאות א2'!AP21)/(' בריאות א2'!$AE$22+' בריאות א2'!$AL$22))</f>
        <v>0</v>
      </c>
      <c r="V43" s="76">
        <f>IF(' בריאות א2'!AJ21+' בריאות א2'!AQ21=0,0,(' בריאות א2'!AJ21+' בריאות א2'!AQ21)/(' בריאות א2'!$AE$22+' בריאות א2'!$AL$22))</f>
        <v>0</v>
      </c>
      <c r="W43" s="76">
        <f>IF(' בריאות א2'!AK21+' בריאות א2'!AR21=0,0,(' בריאות א2'!AK21+' בריאות א2'!AR21)/(' בריאות א2'!$AE$22+' בריאות א2'!$AL$22))</f>
        <v>0</v>
      </c>
      <c r="X43" s="75">
        <f>SUM(Y43:AD43)</f>
        <v>0</v>
      </c>
      <c r="Y43" s="76">
        <f>IF((' בריאות א2'!AT21+' בריאות א2'!BA21)=0,0,(' בריאות א2'!AT21+' בריאות א2'!BA21)/(' בריאות א2'!$AL$22+' בריאות א2'!$AS$22))</f>
        <v>0</v>
      </c>
      <c r="Z43" s="76">
        <f>IF((' בריאות א2'!AU21+' בריאות א2'!BB21)=0,0,(' בריאות א2'!AU21+' בריאות א2'!BB21)/(' בריאות א2'!$AL$22+' בריאות א2'!$AS$22))</f>
        <v>0</v>
      </c>
      <c r="AA43" s="76">
        <f>IF((' בריאות א2'!AV21+' בריאות א2'!BC21)=0,0,(' בריאות א2'!AV21+' בריאות א2'!BC21)/(' בריאות א2'!$AL$22+' בריאות א2'!$AS$22))</f>
        <v>0</v>
      </c>
      <c r="AB43" s="76">
        <f>IF((' בריאות א2'!AW21+' בריאות א2'!BD21)=0,0,(' בריאות א2'!AW21+' בריאות א2'!BD21)/(' בריאות א2'!$AL$22+' בריאות א2'!$AS$22))</f>
        <v>0</v>
      </c>
      <c r="AC43" s="76">
        <f>IF((' בריאות א2'!AX21+' בריאות א2'!BE21)=0,0,(' בריאות א2'!AX21+' בריאות א2'!BE21)/(' בריאות א2'!$AL$22+' בריאות א2'!$AS$22))</f>
        <v>0</v>
      </c>
      <c r="AD43" s="76">
        <f>IF((' בריאות א2'!AY21+' בריאות א2'!BF21)=0,0,(' בריאות א2'!AY21+' בריאות א2'!BF21)/(' בריאות א2'!$AL$22+' בריאות א2'!$AS$22))</f>
        <v>0</v>
      </c>
      <c r="AE43" s="75">
        <f>SUM(AF43:AK43)</f>
        <v>0</v>
      </c>
      <c r="AF43" s="76">
        <f>IF(' בריאות א2'!BH21=0,0,' בריאות א2'!BH21/' בריאות א2'!$BG$22)</f>
        <v>0</v>
      </c>
      <c r="AG43" s="76">
        <f>IF(' בריאות א2'!BI21=0,0,' בריאות א2'!BI21/' בריאות א2'!$BG$22)</f>
        <v>0</v>
      </c>
      <c r="AH43" s="76">
        <f>IF(' בריאות א2'!BJ21=0,0,' בריאות א2'!BJ21/' בריאות א2'!$BG$22)</f>
        <v>0</v>
      </c>
      <c r="AI43" s="76">
        <f>IF(' בריאות א2'!BK21=0,0,' בריאות א2'!BK21/' בריאות א2'!$BG$22)</f>
        <v>0</v>
      </c>
      <c r="AJ43" s="76">
        <f>IF(' בריאות א2'!BL21=0,0,' בריאות א2'!BL21/' בריאות א2'!$BG$22)</f>
        <v>0</v>
      </c>
      <c r="AK43" s="76">
        <f>IF(' בריאות א2'!BM21=0,0,' בריאות א2'!BM21/' בריאות א2'!$BG$22)</f>
        <v>0</v>
      </c>
      <c r="AL43" s="75">
        <f>SUM(AM43:AR43)</f>
        <v>0</v>
      </c>
      <c r="AM43" s="76">
        <f>IF((' בריאות א2'!BO21+' בריאות א2'!BV21)=0,0,(' בריאות א2'!BO21+' בריאות א2'!BV21)/(' בריאות א2'!$BN$22+' בריאות א2'!$BU$22))</f>
        <v>0</v>
      </c>
      <c r="AN43" s="76">
        <f>IF((' בריאות א2'!BP21+' בריאות א2'!BW21)=0,0,(' בריאות א2'!BP21+' בריאות א2'!BW21)/(' בריאות א2'!$BN$22+' בריאות א2'!$BU$22))</f>
        <v>0</v>
      </c>
      <c r="AO43" s="76">
        <f>IF((' בריאות א2'!BQ21+' בריאות א2'!BX21)=0,0,(' בריאות א2'!BQ21+' בריאות א2'!BX21)/(' בריאות א2'!$BN$22+' בריאות א2'!$BU$22))</f>
        <v>0</v>
      </c>
      <c r="AP43" s="76">
        <f>IF((' בריאות א2'!BR21+' בריאות א2'!BY21)=0,0,(' בריאות א2'!BR21+' בריאות א2'!BY21)/(' בריאות א2'!$BN$22+' בריאות א2'!$BU$22))</f>
        <v>0</v>
      </c>
      <c r="AQ43" s="76">
        <f>IF((' בריאות א2'!BS21+' בריאות א2'!BZ21)=0,0,(' בריאות א2'!BS21+' בריאות א2'!BZ21)/(' בריאות א2'!$BN$22+' בריאות א2'!$BU$22))</f>
        <v>0</v>
      </c>
      <c r="AR43" s="76">
        <f>IF((' בריאות א2'!BT21+' בריאות א2'!CA21)=0,0,(' בריאות א2'!BT21+' בריאות א2'!CA21)/(' בריאות א2'!$BN$22+' בריאות א2'!$BU$22))</f>
        <v>0</v>
      </c>
      <c r="AS43" s="75">
        <f>SUM(AT43:AY43)</f>
        <v>0</v>
      </c>
      <c r="AT43" s="76">
        <f>IF((' בריאות א2'!CC21+' בריאות א2'!CJ21)=0,0,(' בריאות א2'!CC21+' בריאות א2'!CJ21)/(' בריאות א2'!$CB$22+' בריאות א2'!$CI$22))</f>
        <v>0</v>
      </c>
      <c r="AU43" s="76">
        <f>IF((' בריאות א2'!CD21+' בריאות א2'!CK21)=0,0,(' בריאות א2'!CD21+' בריאות א2'!CK21)/(' בריאות א2'!$CB$22+' בריאות א2'!$CI$22))</f>
        <v>0</v>
      </c>
      <c r="AV43" s="76">
        <f>IF((' בריאות א2'!CE21+' בריאות א2'!CL21)=0,0,(' בריאות א2'!CE21+' בריאות א2'!CL21)/(' בריאות א2'!$CB$22+' בריאות א2'!$CI$22))</f>
        <v>0</v>
      </c>
      <c r="AW43" s="76">
        <f>IF((' בריאות א2'!CF21+' בריאות א2'!CM21)=0,0,(' בריאות א2'!CF21+' בריאות א2'!CM21)/(' בריאות א2'!$CB$22+' בריאות א2'!$CI$22))</f>
        <v>0</v>
      </c>
      <c r="AX43" s="76">
        <f>IF((' בריאות א2'!CG21+' בריאות א2'!CN21)=0,0,(' בריאות א2'!CG21+' בריאות א2'!CN21)/(' בריאות א2'!$CB$22+' בריאות א2'!$CI$22))</f>
        <v>0</v>
      </c>
      <c r="AY43" s="76">
        <f>IF((' בריאות א2'!CH21+' בריאות א2'!CO21)=0,0,(' בריאות א2'!CH21+' בריאות א2'!CO21)/(' בריאות א2'!$CB$22+' בריאות א2'!$CI$22))</f>
        <v>0</v>
      </c>
      <c r="AZ43" s="75">
        <f>SUM(BA43:BF43)</f>
        <v>0</v>
      </c>
      <c r="BA43" s="76">
        <f>IF((' בריאות א2'!CQ21+' בריאות א2'!CX21)=0,0,(' בריאות א2'!CQ21+' בריאות א2'!CX21)/(' בריאות א2'!$CP$22+' בריאות א2'!$CW$22))</f>
        <v>0</v>
      </c>
      <c r="BB43" s="76">
        <f>IF((' בריאות א2'!CR21+' בריאות א2'!CY21)=0,0,(' בריאות א2'!CR21+' בריאות א2'!CY21)/(' בריאות א2'!$CP$22+' בריאות א2'!$CW$22))</f>
        <v>0</v>
      </c>
      <c r="BC43" s="76">
        <f>IF((' בריאות א2'!CS21+' בריאות א2'!CZ21)=0,0,(' בריאות א2'!CS21+' בריאות א2'!CZ21)/(' בריאות א2'!$CP$22+' בריאות א2'!$CW$22))</f>
        <v>0</v>
      </c>
      <c r="BD43" s="76">
        <f>IF((' בריאות א2'!CT21+' בריאות א2'!DA21)=0,0,(' בריאות א2'!CT21+' בריאות א2'!DA21)/(' בריאות א2'!$CP$22+' בריאות א2'!$CW$22))</f>
        <v>0</v>
      </c>
      <c r="BE43" s="76">
        <f>IF((' בריאות א2'!CU21+' בריאות א2'!DB21)=0,0,(' בריאות א2'!CU21+' בריאות א2'!DB21)/(' בריאות א2'!$CP$22+' בריאות א2'!$CW$22))</f>
        <v>0</v>
      </c>
      <c r="BF43" s="76">
        <f>IF((' בריאות א2'!CV21+' בריאות א2'!DC21)=0,0,(' בריאות א2'!CV21+' בריאות א2'!DC21)/(' בריאות א2'!$CP$22+' בריאות א2'!$CW$22))</f>
        <v>0</v>
      </c>
      <c r="BG43" s="75">
        <f>SUM(BH43:BM43)</f>
        <v>0</v>
      </c>
      <c r="BH43" s="76">
        <f>IF((' בריאות א2'!DE21+' בריאות א2'!DL21)=0,0,(' בריאות א2'!DE21+' בריאות א2'!DL21)/(' בריאות א2'!$DD$22+' בריאות א2'!$DK$22))</f>
        <v>0</v>
      </c>
      <c r="BI43" s="76">
        <f>IF((' בריאות א2'!DF21+' בריאות א2'!DM21)=0,0,(' בריאות א2'!DF21+' בריאות א2'!DM21)/(' בריאות א2'!$DD$22+' בריאות א2'!$DK$22))</f>
        <v>0</v>
      </c>
      <c r="BJ43" s="76">
        <f>IF((' בריאות א2'!DG21+' בריאות א2'!DN21)=0,0,(' בריאות א2'!DG21+' בריאות א2'!DN21)/(' בריאות א2'!$DD$22+' בריאות א2'!$DK$22))</f>
        <v>0</v>
      </c>
      <c r="BK43" s="76">
        <f>IF((' בריאות א2'!DH21+' בריאות א2'!DO21)=0,0,(' בריאות א2'!DH21+' בריאות א2'!DO21)/(' בריאות א2'!$DD$22+' בריאות א2'!$DK$22))</f>
        <v>0</v>
      </c>
      <c r="BL43" s="76">
        <f>IF((' בריאות א2'!DI21+' בריאות א2'!DP21)=0,0,(' בריאות א2'!DI21+' בריאות א2'!DP21)/(' בריאות א2'!$DD$22+' בריאות א2'!$DK$22))</f>
        <v>0</v>
      </c>
      <c r="BM43" s="78">
        <f>IF((' בריאות א2'!DJ21+' בריאות א2'!DQ21)=0,0,(' בריאות א2'!DJ21+' בריאות א2'!DQ21)/(' בריאות א2'!$DD$22+' בריאות א2'!$DK$22))</f>
        <v>0</v>
      </c>
      <c r="BN43" s="262"/>
      <c r="BO43" s="262"/>
      <c r="BP43" s="262"/>
      <c r="BQ43" s="262"/>
      <c r="BR43" s="262"/>
    </row>
    <row r="44" spans="1:75" hidden="1" x14ac:dyDescent="0.2">
      <c r="A44" s="191">
        <v>3</v>
      </c>
      <c r="B44" s="192" t="s">
        <v>88</v>
      </c>
      <c r="C44" s="75">
        <f>SUM(C42:C43)</f>
        <v>0</v>
      </c>
      <c r="D44" s="89">
        <f t="shared" ref="D44:BM44" si="22">SUM(D42:D43)</f>
        <v>0</v>
      </c>
      <c r="E44" s="89">
        <f t="shared" si="22"/>
        <v>0</v>
      </c>
      <c r="F44" s="89">
        <f t="shared" si="22"/>
        <v>0</v>
      </c>
      <c r="G44" s="89">
        <f t="shared" si="22"/>
        <v>0</v>
      </c>
      <c r="H44" s="89">
        <f t="shared" si="22"/>
        <v>0</v>
      </c>
      <c r="I44" s="80">
        <f t="shared" si="22"/>
        <v>0</v>
      </c>
      <c r="J44" s="75">
        <f>SUM(J42:J43)</f>
        <v>0</v>
      </c>
      <c r="K44" s="89">
        <f>SUM(K42:K43)</f>
        <v>0</v>
      </c>
      <c r="L44" s="89">
        <f t="shared" si="22"/>
        <v>0</v>
      </c>
      <c r="M44" s="89">
        <f t="shared" si="22"/>
        <v>0</v>
      </c>
      <c r="N44" s="89">
        <f t="shared" si="22"/>
        <v>0</v>
      </c>
      <c r="O44" s="89">
        <f t="shared" si="22"/>
        <v>0</v>
      </c>
      <c r="P44" s="80">
        <f t="shared" si="22"/>
        <v>0</v>
      </c>
      <c r="Q44" s="75">
        <f>SUM(Q42:Q43)</f>
        <v>0</v>
      </c>
      <c r="R44" s="89">
        <f>SUM(R42:R43)</f>
        <v>0</v>
      </c>
      <c r="S44" s="89">
        <f t="shared" si="22"/>
        <v>0</v>
      </c>
      <c r="T44" s="89">
        <f t="shared" si="22"/>
        <v>0</v>
      </c>
      <c r="U44" s="89">
        <f t="shared" si="22"/>
        <v>0</v>
      </c>
      <c r="V44" s="89">
        <f t="shared" si="22"/>
        <v>0</v>
      </c>
      <c r="W44" s="80">
        <f t="shared" si="22"/>
        <v>0</v>
      </c>
      <c r="X44" s="75">
        <f>SUM(X42:X43)</f>
        <v>0</v>
      </c>
      <c r="Y44" s="89">
        <f t="shared" si="22"/>
        <v>0</v>
      </c>
      <c r="Z44" s="89">
        <f t="shared" si="22"/>
        <v>0</v>
      </c>
      <c r="AA44" s="89">
        <f t="shared" si="22"/>
        <v>0</v>
      </c>
      <c r="AB44" s="89">
        <f t="shared" si="22"/>
        <v>0</v>
      </c>
      <c r="AC44" s="89">
        <f t="shared" si="22"/>
        <v>0</v>
      </c>
      <c r="AD44" s="80">
        <f t="shared" si="22"/>
        <v>0</v>
      </c>
      <c r="AE44" s="75">
        <f>SUM(AE42:AE43)</f>
        <v>0</v>
      </c>
      <c r="AF44" s="89">
        <f>SUM(AF42:AF43)</f>
        <v>0</v>
      </c>
      <c r="AG44" s="89">
        <f t="shared" si="22"/>
        <v>0</v>
      </c>
      <c r="AH44" s="89">
        <f t="shared" si="22"/>
        <v>0</v>
      </c>
      <c r="AI44" s="89">
        <f t="shared" si="22"/>
        <v>0</v>
      </c>
      <c r="AJ44" s="89">
        <f t="shared" si="22"/>
        <v>0</v>
      </c>
      <c r="AK44" s="80">
        <f t="shared" si="22"/>
        <v>0</v>
      </c>
      <c r="AL44" s="75">
        <f>SUM(AL42:AL43)</f>
        <v>0</v>
      </c>
      <c r="AM44" s="89">
        <f>SUM(AM42:AM43)</f>
        <v>0</v>
      </c>
      <c r="AN44" s="89">
        <f t="shared" si="22"/>
        <v>0</v>
      </c>
      <c r="AO44" s="89">
        <f t="shared" si="22"/>
        <v>0</v>
      </c>
      <c r="AP44" s="89">
        <f t="shared" si="22"/>
        <v>0</v>
      </c>
      <c r="AQ44" s="89">
        <f t="shared" si="22"/>
        <v>0</v>
      </c>
      <c r="AR44" s="80">
        <f t="shared" si="22"/>
        <v>0</v>
      </c>
      <c r="AS44" s="75">
        <f>SUM(AS42:AS43)</f>
        <v>0</v>
      </c>
      <c r="AT44" s="89">
        <f>SUM(AT42:AT43)</f>
        <v>0</v>
      </c>
      <c r="AU44" s="89">
        <f t="shared" si="22"/>
        <v>0</v>
      </c>
      <c r="AV44" s="89">
        <f t="shared" si="22"/>
        <v>0</v>
      </c>
      <c r="AW44" s="89">
        <f t="shared" si="22"/>
        <v>0</v>
      </c>
      <c r="AX44" s="89">
        <f t="shared" si="22"/>
        <v>0</v>
      </c>
      <c r="AY44" s="80">
        <f t="shared" si="22"/>
        <v>0</v>
      </c>
      <c r="AZ44" s="75">
        <f>SUM(AZ42:AZ43)</f>
        <v>0</v>
      </c>
      <c r="BA44" s="89">
        <f t="shared" si="22"/>
        <v>0</v>
      </c>
      <c r="BB44" s="89">
        <f t="shared" si="22"/>
        <v>0</v>
      </c>
      <c r="BC44" s="89">
        <f t="shared" si="22"/>
        <v>0</v>
      </c>
      <c r="BD44" s="89">
        <f t="shared" si="22"/>
        <v>0</v>
      </c>
      <c r="BE44" s="89">
        <f t="shared" si="22"/>
        <v>0</v>
      </c>
      <c r="BF44" s="80">
        <f t="shared" si="22"/>
        <v>0</v>
      </c>
      <c r="BG44" s="75">
        <f>SUM(BG42:BG43)</f>
        <v>0</v>
      </c>
      <c r="BH44" s="89">
        <f t="shared" si="22"/>
        <v>0</v>
      </c>
      <c r="BI44" s="89">
        <f t="shared" si="22"/>
        <v>0</v>
      </c>
      <c r="BJ44" s="89">
        <f t="shared" si="22"/>
        <v>0</v>
      </c>
      <c r="BK44" s="89">
        <f t="shared" si="22"/>
        <v>0</v>
      </c>
      <c r="BL44" s="89">
        <f t="shared" si="22"/>
        <v>0</v>
      </c>
      <c r="BM44" s="80">
        <f t="shared" si="22"/>
        <v>0</v>
      </c>
      <c r="BN44" s="262"/>
      <c r="BO44" s="262"/>
      <c r="BP44" s="262"/>
      <c r="BQ44" s="262"/>
      <c r="BR44" s="262"/>
    </row>
    <row r="45" spans="1:75" hidden="1" x14ac:dyDescent="0.2">
      <c r="A45" s="194" t="s">
        <v>89</v>
      </c>
      <c r="B45" s="195" t="s">
        <v>90</v>
      </c>
      <c r="C45" s="83"/>
      <c r="D45" s="85"/>
      <c r="E45" s="85"/>
      <c r="F45" s="85"/>
      <c r="G45" s="85"/>
      <c r="H45" s="85"/>
      <c r="I45" s="86"/>
      <c r="J45" s="83"/>
      <c r="K45" s="85"/>
      <c r="L45" s="85"/>
      <c r="M45" s="85"/>
      <c r="N45" s="85"/>
      <c r="O45" s="85"/>
      <c r="P45" s="86"/>
      <c r="Q45" s="83"/>
      <c r="R45" s="85"/>
      <c r="S45" s="85"/>
      <c r="T45" s="85"/>
      <c r="U45" s="85"/>
      <c r="V45" s="85"/>
      <c r="W45" s="86"/>
      <c r="X45" s="83"/>
      <c r="Y45" s="85"/>
      <c r="Z45" s="85"/>
      <c r="AA45" s="85"/>
      <c r="AB45" s="85"/>
      <c r="AC45" s="85"/>
      <c r="AD45" s="86"/>
      <c r="AE45" s="83"/>
      <c r="AF45" s="85"/>
      <c r="AG45" s="85"/>
      <c r="AH45" s="85"/>
      <c r="AI45" s="85"/>
      <c r="AJ45" s="85"/>
      <c r="AK45" s="86"/>
      <c r="AL45" s="83"/>
      <c r="AM45" s="85"/>
      <c r="AN45" s="85"/>
      <c r="AO45" s="85"/>
      <c r="AP45" s="85"/>
      <c r="AQ45" s="85"/>
      <c r="AR45" s="86"/>
      <c r="AS45" s="83"/>
      <c r="AT45" s="85"/>
      <c r="AU45" s="85"/>
      <c r="AV45" s="85"/>
      <c r="AW45" s="85"/>
      <c r="AX45" s="85"/>
      <c r="AY45" s="86"/>
      <c r="AZ45" s="83"/>
      <c r="BA45" s="85"/>
      <c r="BB45" s="85"/>
      <c r="BC45" s="85"/>
      <c r="BD45" s="85"/>
      <c r="BE45" s="85"/>
      <c r="BF45" s="86"/>
      <c r="BG45" s="83"/>
      <c r="BH45" s="85"/>
      <c r="BI45" s="85"/>
      <c r="BJ45" s="85"/>
      <c r="BK45" s="85"/>
      <c r="BL45" s="85"/>
      <c r="BM45" s="86"/>
      <c r="BN45" s="262"/>
      <c r="BO45" s="262"/>
      <c r="BP45" s="262"/>
      <c r="BQ45" s="262"/>
      <c r="BR45" s="262"/>
    </row>
    <row r="46" spans="1:75" hidden="1" x14ac:dyDescent="0.2">
      <c r="A46" s="191">
        <v>1</v>
      </c>
      <c r="B46" s="192" t="s">
        <v>87</v>
      </c>
      <c r="C46" s="90">
        <f>SUM(D46:I46)</f>
        <v>0</v>
      </c>
      <c r="D46" s="91">
        <f>IF(' בריאות א2'!D24+' בריאות א2'!K24=0,0,(' בריאות א2'!D24+' בריאות א2'!K24)/(' בריאות א2'!$C$28+' בריאות א2'!$J$28))</f>
        <v>0</v>
      </c>
      <c r="E46" s="91">
        <f>IF(' בריאות א2'!E24+' בריאות א2'!L24=0,0,(' בריאות א2'!E24+' בריאות א2'!L24)/(' בריאות א2'!$C$28+' בריאות א2'!$J$28))</f>
        <v>0</v>
      </c>
      <c r="F46" s="91">
        <f>IF(' בריאות א2'!F24+' בריאות א2'!M24=0,0,(' בריאות א2'!F24+' בריאות א2'!M24)/(' בריאות א2'!$C$28+' בריאות א2'!$J$28))</f>
        <v>0</v>
      </c>
      <c r="G46" s="91">
        <f>IF(' בריאות א2'!G24+' בריאות א2'!N24=0,0,(' בריאות א2'!G24+' בריאות א2'!N24)/(' בריאות א2'!$C$28+' בריאות א2'!$J$28))</f>
        <v>0</v>
      </c>
      <c r="H46" s="91">
        <f>IF(' בריאות א2'!H24+' בריאות א2'!O24=0,0,(' בריאות א2'!H24+' בריאות א2'!O24)/(' בריאות א2'!$C$28+' בריאות א2'!$J$28))</f>
        <v>0</v>
      </c>
      <c r="I46" s="91">
        <f>IF(' בריאות א2'!I24+' בריאות א2'!P24=0,0,(' בריאות א2'!I24+' בריאות א2'!P24)/(' בריאות א2'!$C$28+' בריאות א2'!$J$28))</f>
        <v>0</v>
      </c>
      <c r="J46" s="90">
        <f>SUM(K46:P46)</f>
        <v>0</v>
      </c>
      <c r="K46" s="91">
        <f>IF(' בריאות א2'!R24+' בריאות א2'!Y24=0,0,(' בריאות א2'!R24+' בריאות א2'!Y24)/(' בריאות א2'!$Q$28+' בריאות א2'!$X$28))</f>
        <v>0</v>
      </c>
      <c r="L46" s="91">
        <f>IF(' בריאות א2'!S24+' בריאות א2'!Z24=0,0,(' בריאות א2'!S24+' בריאות א2'!Z24)/(' בריאות א2'!$Q$28+' בריאות א2'!$X$28))</f>
        <v>0</v>
      </c>
      <c r="M46" s="91">
        <f>IF(' בריאות א2'!T24+' בריאות א2'!AA24=0,0,(' בריאות א2'!T24+' בריאות א2'!AA24)/(' בריאות א2'!$Q$28+' בריאות א2'!$X$28))</f>
        <v>0</v>
      </c>
      <c r="N46" s="91">
        <f>IF(' בריאות א2'!U24+' בריאות א2'!AB24=0,0,(' בריאות א2'!U24+' בריאות א2'!AB24)/(' בריאות א2'!$Q$28+' בריאות א2'!$X$28))</f>
        <v>0</v>
      </c>
      <c r="O46" s="91">
        <f>IF(' בריאות א2'!V24+' בריאות א2'!AC24=0,0,(' בריאות א2'!V24+' בריאות א2'!AC24)/(' בריאות א2'!$Q$28+' בריאות א2'!$X$28))</f>
        <v>0</v>
      </c>
      <c r="P46" s="91">
        <f>IF(' בריאות א2'!W24+' בריאות א2'!AD24=0,0,(' בריאות א2'!W24+' בריאות א2'!AD24)/(' בריאות א2'!$Q$28+' בריאות א2'!$X$28))</f>
        <v>0</v>
      </c>
      <c r="Q46" s="90">
        <f>SUM(R46:W46)</f>
        <v>0</v>
      </c>
      <c r="R46" s="91">
        <f>IF(' בריאות א2'!AF24+' בריאות א2'!AM24=0,0,(' בריאות א2'!AF24+' בריאות א2'!AM24)/(' בריאות א2'!$AE$28+' בריאות א2'!$AL$28))</f>
        <v>0</v>
      </c>
      <c r="S46" s="91">
        <f>IF(' בריאות א2'!AG24+' בריאות א2'!AN24=0,0,(' בריאות א2'!AG24+' בריאות א2'!AN24)/(' בריאות א2'!$AE$28+' בריאות א2'!$AL$28))</f>
        <v>0</v>
      </c>
      <c r="T46" s="91">
        <f>IF(' בריאות א2'!AH24+' בריאות א2'!AO24=0,0,(' בריאות א2'!AH24+' בריאות א2'!AO24)/(' בריאות א2'!$AE$28+' בריאות א2'!$AL$28))</f>
        <v>0</v>
      </c>
      <c r="U46" s="91">
        <f>IF(' בריאות א2'!AI24+' בריאות א2'!AP24=0,0,(' בריאות א2'!AI24+' בריאות א2'!AP24)/(' בריאות א2'!$AE$28+' בריאות א2'!$AL$28))</f>
        <v>0</v>
      </c>
      <c r="V46" s="91">
        <f>IF(' בריאות א2'!AJ24+' בריאות א2'!AQ24=0,0,(' בריאות א2'!AJ24+' בריאות א2'!AQ24)/(' בריאות א2'!$AE$28+' בריאות א2'!$AL$28))</f>
        <v>0</v>
      </c>
      <c r="W46" s="91">
        <f>IF(' בריאות א2'!AK24+' בריאות א2'!AR24=0,0,(' בריאות א2'!AK24+' בריאות א2'!AR24)/(' בריאות א2'!$AE$28+' בריאות א2'!$AL$28))</f>
        <v>0</v>
      </c>
      <c r="X46" s="90">
        <f>SUM(Y46:AD46)</f>
        <v>0</v>
      </c>
      <c r="Y46" s="76">
        <f>IF((' בריאות א2'!AT24+' בריאות א2'!BA24)=0,0,(' בריאות א2'!AT24+' בריאות א2'!BA24)/(' בריאות א2'!$AZ$28+' בריאות א2'!$AS$28))</f>
        <v>0</v>
      </c>
      <c r="Z46" s="76">
        <f>IF((' בריאות א2'!AU24+' בריאות א2'!BB24)=0,0,(' בריאות א2'!AU24+' בריאות א2'!BB24)/(' בריאות א2'!$AZ$28+' בריאות א2'!$AS$28))</f>
        <v>0</v>
      </c>
      <c r="AA46" s="76">
        <f>IF((' בריאות א2'!AV24+' בריאות א2'!BC24)=0,0,(' בריאות א2'!AV24+' בריאות א2'!BC24)/(' בריאות א2'!$AZ$28+' בריאות א2'!$AS$28))</f>
        <v>0</v>
      </c>
      <c r="AB46" s="76">
        <f>IF((' בריאות א2'!AW24+' בריאות א2'!BD24)=0,0,(' בריאות א2'!AW24+' בריאות א2'!BD24)/(' בריאות א2'!$AZ$28+' בריאות א2'!$AS$28))</f>
        <v>0</v>
      </c>
      <c r="AC46" s="76">
        <f>IF((' בריאות א2'!AX24+' בריאות א2'!BE24)=0,0,(' בריאות א2'!AX24+' בריאות א2'!BE24)/(' בריאות א2'!$AZ$28+' בריאות א2'!$AS$28))</f>
        <v>0</v>
      </c>
      <c r="AD46" s="76">
        <f>IF((' בריאות א2'!AY24+' בריאות א2'!BF24)=0,0,(' בריאות א2'!AY24+' בריאות א2'!BF24)/(' בריאות א2'!$AZ$28+' בריאות א2'!$AS$28))</f>
        <v>0</v>
      </c>
      <c r="AE46" s="90">
        <f>SUM(AF46:AK46)</f>
        <v>0</v>
      </c>
      <c r="AF46" s="76">
        <f>IF(' בריאות א2'!BH24=0,0,' בריאות א2'!BH24/' בריאות א2'!$BG$28)</f>
        <v>0</v>
      </c>
      <c r="AG46" s="76">
        <f>IF(' בריאות א2'!BI24=0,0,' בריאות א2'!BI24/' בריאות א2'!$BG$28)</f>
        <v>0</v>
      </c>
      <c r="AH46" s="76">
        <f>IF(' בריאות א2'!BJ24=0,0,' בריאות א2'!BJ24/' בריאות א2'!$BG$28)</f>
        <v>0</v>
      </c>
      <c r="AI46" s="76">
        <f>IF(' בריאות א2'!BK24=0,0,' בריאות א2'!BK24/' בריאות א2'!$BG$28)</f>
        <v>0</v>
      </c>
      <c r="AJ46" s="76">
        <f>IF(' בריאות א2'!BL24=0,0,' בריאות א2'!BL24/' בריאות א2'!$BG$28)</f>
        <v>0</v>
      </c>
      <c r="AK46" s="76">
        <f>IF(' בריאות א2'!BM24=0,0,' בריאות א2'!BM24/' בריאות א2'!$BG$28)</f>
        <v>0</v>
      </c>
      <c r="AL46" s="90">
        <f>SUM(AM46:AR46)</f>
        <v>0</v>
      </c>
      <c r="AM46" s="76">
        <f>IF((' בריאות א2'!BO24+' בריאות א2'!BV24)=0,0,(' בריאות א2'!BO24+' בריאות א2'!BV24)/(' בריאות א2'!$BN$28+' בריאות א2'!$BU$28))</f>
        <v>0</v>
      </c>
      <c r="AN46" s="76">
        <f>IF((' בריאות א2'!BP24+' בריאות א2'!BW24)=0,0,(' בריאות א2'!BP24+' בריאות א2'!BW24)/(' בריאות א2'!$BN$28+' בריאות א2'!$BU$28))</f>
        <v>0</v>
      </c>
      <c r="AO46" s="76">
        <f>IF((' בריאות א2'!BQ24+' בריאות א2'!BX24)=0,0,(' בריאות א2'!BQ24+' בריאות א2'!BX24)/(' בריאות א2'!$BN$28+' בריאות א2'!$BU$28))</f>
        <v>0</v>
      </c>
      <c r="AP46" s="76">
        <f>IF((' בריאות א2'!BR24+' בריאות א2'!BY24)=0,0,(' בריאות א2'!BR24+' בריאות א2'!BY24)/(' בריאות א2'!$BN$28+' בריאות א2'!$BU$28))</f>
        <v>0</v>
      </c>
      <c r="AQ46" s="76">
        <f>IF((' בריאות א2'!BS24+' בריאות א2'!BZ24)=0,0,(' בריאות א2'!BS24+' בריאות א2'!BZ24)/(' בריאות א2'!$BN$28+' בריאות א2'!$BU$28))</f>
        <v>0</v>
      </c>
      <c r="AR46" s="76">
        <f>IF((' בריאות א2'!BT24+' בריאות א2'!CA24)=0,0,(' בריאות א2'!BT24+' בריאות א2'!CA24)/(' בריאות א2'!$BN$28+' בריאות א2'!$BU$28))</f>
        <v>0</v>
      </c>
      <c r="AS46" s="90">
        <f>SUM(AT46:AY46)</f>
        <v>0</v>
      </c>
      <c r="AT46" s="76">
        <f>IF((' בריאות א2'!CC24+' בריאות א2'!CJ24)=0,0,(' בריאות א2'!CC24+' בריאות א2'!CJ24)/(' בריאות א2'!$CB$28+' בריאות א2'!$CI$28))</f>
        <v>0</v>
      </c>
      <c r="AU46" s="76">
        <f>IF((' בריאות א2'!CD24+' בריאות א2'!CK24)=0,0,(' בריאות א2'!CD24+' בריאות א2'!CK24)/(' בריאות א2'!$CB$28+' בריאות א2'!$CI$28))</f>
        <v>0</v>
      </c>
      <c r="AV46" s="76">
        <f>IF((' בריאות א2'!CE24+' בריאות א2'!CL24)=0,0,(' בריאות א2'!CE24+' בריאות א2'!CL24)/(' בריאות א2'!$CB$28+' בריאות א2'!$CI$28))</f>
        <v>0</v>
      </c>
      <c r="AW46" s="76">
        <f>IF((' בריאות א2'!CF24+' בריאות א2'!CM24)=0,0,(' בריאות א2'!CF24+' בריאות א2'!CM24)/(' בריאות א2'!$CB$28+' בריאות א2'!$CI$28))</f>
        <v>0</v>
      </c>
      <c r="AX46" s="76">
        <f>IF((' בריאות א2'!CG24+' בריאות א2'!CN24)=0,0,(' בריאות א2'!CG24+' בריאות א2'!CN24)/(' בריאות א2'!$CB$28+' בריאות א2'!$CI$28))</f>
        <v>0</v>
      </c>
      <c r="AY46" s="76">
        <f>IF((' בריאות א2'!CH24+' בריאות א2'!CO24)=0,0,(' בריאות א2'!CH24+' בריאות א2'!CO24)/(' בריאות א2'!$CB$28+' בריאות א2'!$CI$28))</f>
        <v>0</v>
      </c>
      <c r="AZ46" s="90">
        <f>SUM(BA46:BF46)</f>
        <v>0</v>
      </c>
      <c r="BA46" s="76">
        <f>IF((' בריאות א2'!CQ24+' בריאות א2'!CX24)=0,0,(' בריאות א2'!CQ24+' בריאות א2'!CX24)/(' בריאות א2'!$CP$28+' בריאות א2'!$CW$28))</f>
        <v>0</v>
      </c>
      <c r="BB46" s="76">
        <f>IF((' בריאות א2'!CR24+' בריאות א2'!CY24)=0,0,(' בריאות א2'!CR24+' בריאות א2'!CY24)/(' בריאות א2'!$CP$28+' בריאות א2'!$CW$28))</f>
        <v>0</v>
      </c>
      <c r="BC46" s="76">
        <f>IF((' בריאות א2'!CS24+' בריאות א2'!CZ24)=0,0,(' בריאות א2'!CS24+' בריאות א2'!CZ24)/(' בריאות א2'!$CP$28+' בריאות א2'!$CW$28))</f>
        <v>0</v>
      </c>
      <c r="BD46" s="76">
        <f>IF((' בריאות א2'!CT24+' בריאות א2'!DA24)=0,0,(' בריאות א2'!CT24+' בריאות א2'!DA24)/(' בריאות א2'!$CP$28+' בריאות א2'!$CW$28))</f>
        <v>0</v>
      </c>
      <c r="BE46" s="76">
        <f>IF((' בריאות א2'!CU24+' בריאות א2'!DB24)=0,0,(' בריאות א2'!CU24+' בריאות א2'!DB24)/(' בריאות א2'!$CP$28+' בריאות א2'!$CW$28))</f>
        <v>0</v>
      </c>
      <c r="BF46" s="76">
        <f>IF((' בריאות א2'!CV24+' בריאות א2'!DC24)=0,0,(' בריאות א2'!CV24+' בריאות א2'!DC24)/(' בריאות א2'!$CP$28+' בריאות א2'!$CW$28))</f>
        <v>0</v>
      </c>
      <c r="BG46" s="90">
        <f>SUM(BH46:BM46)</f>
        <v>0</v>
      </c>
      <c r="BH46" s="76">
        <f>IF((' בריאות א2'!DE24+' בריאות א2'!DL24)=0,0,(' בריאות א2'!DE24+' בריאות א2'!DL24)/(' בריאות א2'!$DD$28+' בריאות א2'!$DK$28))</f>
        <v>0</v>
      </c>
      <c r="BI46" s="76">
        <f>IF((' בריאות א2'!DF24+' בריאות א2'!DM24)=0,0,(' בריאות א2'!DF24+' בריאות א2'!DM24)/(' בריאות א2'!$DD$28+' בריאות א2'!$DK$28))</f>
        <v>0</v>
      </c>
      <c r="BJ46" s="76">
        <f>IF((' בריאות א2'!DG24+' בריאות א2'!DN24)=0,0,(' בריאות א2'!DG24+' בריאות א2'!DN24)/(' בריאות א2'!$DD$28+' בריאות א2'!$DK$28))</f>
        <v>0</v>
      </c>
      <c r="BK46" s="76">
        <f>IF((' בריאות א2'!DH24+' בריאות א2'!DO24)=0,0,(' בריאות א2'!DH24+' בריאות א2'!DO24)/(' בריאות א2'!$DD$28+' בריאות א2'!$DK$28))</f>
        <v>0</v>
      </c>
      <c r="BL46" s="76">
        <f>IF((' בריאות א2'!DI24+' בריאות א2'!DP24)=0,0,(' בריאות א2'!DI24+' בריאות א2'!DP24)/(' בריאות א2'!$DD$28+' בריאות א2'!$DK$28))</f>
        <v>0</v>
      </c>
      <c r="BM46" s="78">
        <f>IF((' בריאות א2'!DJ24+' בריאות א2'!DQ24)=0,0,(' בריאות א2'!DJ24+' בריאות א2'!DQ24)/(' בריאות א2'!$DD$28+' בריאות א2'!$DK$28))</f>
        <v>0</v>
      </c>
      <c r="BN46" s="262"/>
      <c r="BO46" s="262"/>
      <c r="BP46" s="262"/>
      <c r="BQ46" s="262"/>
      <c r="BR46" s="262"/>
    </row>
    <row r="47" spans="1:75" hidden="1" x14ac:dyDescent="0.2">
      <c r="A47" s="191">
        <v>2</v>
      </c>
      <c r="B47" s="192" t="s">
        <v>80</v>
      </c>
      <c r="C47" s="90">
        <f>SUM(D47:I47)</f>
        <v>0</v>
      </c>
      <c r="D47" s="91">
        <f>IF(' בריאות א2'!D25+' בריאות א2'!K25=0,0,(' בריאות א2'!D25+' בריאות א2'!K25)/(' בריאות א2'!$C$28+' בריאות א2'!$J$28))</f>
        <v>0</v>
      </c>
      <c r="E47" s="91">
        <f>IF(' בריאות א2'!E25+' בריאות א2'!L25=0,0,(' בריאות א2'!E25+' בריאות א2'!L25)/(' בריאות א2'!$C$28+' בריאות א2'!$J$28))</f>
        <v>0</v>
      </c>
      <c r="F47" s="91">
        <f>IF(' בריאות א2'!F25+' בריאות א2'!M25=0,0,(' בריאות א2'!F25+' בריאות א2'!M25)/(' בריאות א2'!$C$28+' בריאות א2'!$J$28))</f>
        <v>0</v>
      </c>
      <c r="G47" s="91">
        <f>IF(' בריאות א2'!G25+' בריאות א2'!N25=0,0,(' בריאות א2'!G25+' בריאות א2'!N25)/(' בריאות א2'!$C$28+' בריאות א2'!$J$28))</f>
        <v>0</v>
      </c>
      <c r="H47" s="91">
        <f>IF(' בריאות א2'!H25+' בריאות א2'!O25=0,0,(' בריאות א2'!H25+' בריאות א2'!O25)/(' בריאות א2'!$C$28+' בריאות א2'!$J$28))</f>
        <v>0</v>
      </c>
      <c r="I47" s="91">
        <f>IF(' בריאות א2'!I25+' בריאות א2'!P25=0,0,(' בריאות א2'!I25+' בריאות א2'!P25)/(' בריאות א2'!$C$28+' בריאות א2'!$J$28))</f>
        <v>0</v>
      </c>
      <c r="J47" s="90">
        <f>SUM(K47:P47)</f>
        <v>0</v>
      </c>
      <c r="K47" s="91">
        <f>IF(' בריאות א2'!R25+' בריאות א2'!Y25=0,0,(' בריאות א2'!R25+' בריאות א2'!Y25)/(' בריאות א2'!$Q$28+' בריאות א2'!$X$28))</f>
        <v>0</v>
      </c>
      <c r="L47" s="91">
        <f>IF(' בריאות א2'!S25+' בריאות א2'!Z25=0,0,(' בריאות א2'!S25+' בריאות א2'!Z25)/(' בריאות א2'!$Q$28+' בריאות א2'!$X$28))</f>
        <v>0</v>
      </c>
      <c r="M47" s="91">
        <f>IF(' בריאות א2'!T25+' בריאות א2'!AA25=0,0,(' בריאות א2'!T25+' בריאות א2'!AA25)/(' בריאות א2'!$Q$28+' בריאות א2'!$X$28))</f>
        <v>0</v>
      </c>
      <c r="N47" s="91">
        <f>IF(' בריאות א2'!U25+' בריאות א2'!AB25=0,0,(' בריאות א2'!U25+' בריאות א2'!AB25)/(' בריאות א2'!$Q$28+' בריאות א2'!$X$28))</f>
        <v>0</v>
      </c>
      <c r="O47" s="91">
        <f>IF(' בריאות א2'!V25+' בריאות א2'!AC25=0,0,(' בריאות א2'!V25+' בריאות א2'!AC25)/(' בריאות א2'!$Q$28+' בריאות א2'!$X$28))</f>
        <v>0</v>
      </c>
      <c r="P47" s="91">
        <f>IF(' בריאות א2'!W25+' בריאות א2'!AD25=0,0,(' בריאות א2'!W25+' בריאות א2'!AD25)/(' בריאות א2'!$Q$28+' בריאות א2'!$X$28))</f>
        <v>0</v>
      </c>
      <c r="Q47" s="90">
        <f>SUM(R47:W47)</f>
        <v>0</v>
      </c>
      <c r="R47" s="91">
        <f>IF(' בריאות א2'!AF25+' בריאות א2'!AM25=0,0,(' בריאות א2'!AF25+' בריאות א2'!AM25)/(' בריאות א2'!$AE$28+' בריאות א2'!$AL$28))</f>
        <v>0</v>
      </c>
      <c r="S47" s="91">
        <f>IF(' בריאות א2'!AG25+' בריאות א2'!AN25=0,0,(' בריאות א2'!AG25+' בריאות א2'!AN25)/(' בריאות א2'!$AE$28+' בריאות א2'!$AL$28))</f>
        <v>0</v>
      </c>
      <c r="T47" s="91">
        <f>IF(' בריאות א2'!AH25+' בריאות א2'!AO25=0,0,(' בריאות א2'!AH25+' בריאות א2'!AO25)/(' בריאות א2'!$AE$28+' בריאות א2'!$AL$28))</f>
        <v>0</v>
      </c>
      <c r="U47" s="91">
        <f>IF(' בריאות א2'!AI25+' בריאות א2'!AP25=0,0,(' בריאות א2'!AI25+' בריאות א2'!AP25)/(' בריאות א2'!$AE$28+' בריאות א2'!$AL$28))</f>
        <v>0</v>
      </c>
      <c r="V47" s="91">
        <f>IF(' בריאות א2'!AJ25+' בריאות א2'!AQ25=0,0,(' בריאות א2'!AJ25+' בריאות א2'!AQ25)/(' בריאות א2'!$AE$28+' בריאות א2'!$AL$28))</f>
        <v>0</v>
      </c>
      <c r="W47" s="91">
        <f>IF(' בריאות א2'!AK25+' בריאות א2'!AR25=0,0,(' בריאות א2'!AK25+' בריאות א2'!AR25)/(' בריאות א2'!$AE$28+' בריאות א2'!$AL$28))</f>
        <v>0</v>
      </c>
      <c r="X47" s="90">
        <f>SUM(Y47:AD47)</f>
        <v>0</v>
      </c>
      <c r="Y47" s="76">
        <f>IF((' בריאות א2'!AT25+' בריאות א2'!BA25)=0,0,(' בריאות א2'!AT25+' בריאות א2'!BA25)/(' בריאות א2'!$AZ$28+' בריאות א2'!$AS$28))</f>
        <v>0</v>
      </c>
      <c r="Z47" s="76">
        <f>IF((' בריאות א2'!AU25+' בריאות א2'!BB25)=0,0,(' בריאות א2'!AU25+' בריאות א2'!BB25)/(' בריאות א2'!$AZ$28+' בריאות א2'!$AS$28))</f>
        <v>0</v>
      </c>
      <c r="AA47" s="76">
        <f>IF((' בריאות א2'!AV25+' בריאות א2'!BC25)=0,0,(' בריאות א2'!AV25+' בריאות א2'!BC25)/(' בריאות א2'!$AZ$28+' בריאות א2'!$AS$28))</f>
        <v>0</v>
      </c>
      <c r="AB47" s="76">
        <f>IF((' בריאות א2'!AW25+' בריאות א2'!BD25)=0,0,(' בריאות א2'!AW25+' בריאות א2'!BD25)/(' בריאות א2'!$AZ$28+' בריאות א2'!$AS$28))</f>
        <v>0</v>
      </c>
      <c r="AC47" s="76">
        <f>IF((' בריאות א2'!AX25+' בריאות א2'!BE25)=0,0,(' בריאות א2'!AX25+' בריאות א2'!BE25)/(' בריאות א2'!$AZ$28+' בריאות א2'!$AS$28))</f>
        <v>0</v>
      </c>
      <c r="AD47" s="76">
        <f>IF((' בריאות א2'!AY25+' בריאות א2'!BF25)=0,0,(' בריאות א2'!AY25+' בריאות א2'!BF25)/(' בריאות א2'!$AZ$28+' בריאות א2'!$AS$28))</f>
        <v>0</v>
      </c>
      <c r="AE47" s="90">
        <f>SUM(AF47:AK47)</f>
        <v>0</v>
      </c>
      <c r="AF47" s="76">
        <f>IF(' בריאות א2'!BH25=0,0,' בריאות א2'!BH25/' בריאות א2'!$BG$28)</f>
        <v>0</v>
      </c>
      <c r="AG47" s="76">
        <f>IF(' בריאות א2'!BI25=0,0,' בריאות א2'!BI25/' בריאות א2'!$BG$28)</f>
        <v>0</v>
      </c>
      <c r="AH47" s="76">
        <f>IF(' בריאות א2'!BJ25=0,0,' בריאות א2'!BJ25/' בריאות א2'!$BG$28)</f>
        <v>0</v>
      </c>
      <c r="AI47" s="76">
        <f>IF(' בריאות א2'!BK25=0,0,' בריאות א2'!BK25/' בריאות א2'!$BG$28)</f>
        <v>0</v>
      </c>
      <c r="AJ47" s="76">
        <f>IF(' בריאות א2'!BL25=0,0,' בריאות א2'!BL25/' בריאות א2'!$BG$28)</f>
        <v>0</v>
      </c>
      <c r="AK47" s="76">
        <f>IF(' בריאות א2'!BM25=0,0,' בריאות א2'!BM25/' בריאות א2'!$BG$28)</f>
        <v>0</v>
      </c>
      <c r="AL47" s="90">
        <f>SUM(AM47:AR47)</f>
        <v>0</v>
      </c>
      <c r="AM47" s="76">
        <f>IF((' בריאות א2'!BO25+' בריאות א2'!BV25)=0,0,(' בריאות א2'!BO25+' בריאות א2'!BV25)/(' בריאות א2'!$BN$28+' בריאות א2'!$BU$28))</f>
        <v>0</v>
      </c>
      <c r="AN47" s="76">
        <f>IF((' בריאות א2'!BP25+' בריאות א2'!BW25)=0,0,(' בריאות א2'!BP25+' בריאות א2'!BW25)/(' בריאות א2'!$BN$28+' בריאות א2'!$BU$28))</f>
        <v>0</v>
      </c>
      <c r="AO47" s="76">
        <f>IF((' בריאות א2'!BQ25+' בריאות א2'!BX25)=0,0,(' בריאות א2'!BQ25+' בריאות א2'!BX25)/(' בריאות א2'!$BN$28+' בריאות א2'!$BU$28))</f>
        <v>0</v>
      </c>
      <c r="AP47" s="76">
        <f>IF((' בריאות א2'!BR25+' בריאות א2'!BY25)=0,0,(' בריאות א2'!BR25+' בריאות א2'!BY25)/(' בריאות א2'!$BN$28+' בריאות א2'!$BU$28))</f>
        <v>0</v>
      </c>
      <c r="AQ47" s="76">
        <f>IF((' בריאות א2'!BS25+' בריאות א2'!BZ25)=0,0,(' בריאות א2'!BS25+' בריאות א2'!BZ25)/(' בריאות א2'!$BN$28+' בריאות א2'!$BU$28))</f>
        <v>0</v>
      </c>
      <c r="AR47" s="76">
        <f>IF((' בריאות א2'!BT25+' בריאות א2'!CA25)=0,0,(' בריאות א2'!BT25+' בריאות א2'!CA25)/(' בריאות א2'!$BN$28+' בריאות א2'!$BU$28))</f>
        <v>0</v>
      </c>
      <c r="AS47" s="90">
        <f>SUM(AT47:AY47)</f>
        <v>0</v>
      </c>
      <c r="AT47" s="76">
        <f>IF((' בריאות א2'!CC25+' בריאות א2'!CJ25)=0,0,(' בריאות א2'!CC25+' בריאות א2'!CJ25)/(' בריאות א2'!$CB$28+' בריאות א2'!$CI$28))</f>
        <v>0</v>
      </c>
      <c r="AU47" s="76">
        <f>IF((' בריאות א2'!CD25+' בריאות א2'!CK25)=0,0,(' בריאות א2'!CD25+' בריאות א2'!CK25)/(' בריאות א2'!$CB$28+' בריאות א2'!$CI$28))</f>
        <v>0</v>
      </c>
      <c r="AV47" s="76">
        <f>IF((' בריאות א2'!CE25+' בריאות א2'!CL25)=0,0,(' בריאות א2'!CE25+' בריאות א2'!CL25)/(' בריאות א2'!$CB$28+' בריאות א2'!$CI$28))</f>
        <v>0</v>
      </c>
      <c r="AW47" s="76">
        <f>IF((' בריאות א2'!CF25+' בריאות א2'!CM25)=0,0,(' בריאות א2'!CF25+' בריאות א2'!CM25)/(' בריאות א2'!$CB$28+' בריאות א2'!$CI$28))</f>
        <v>0</v>
      </c>
      <c r="AX47" s="76">
        <f>IF((' בריאות א2'!CG25+' בריאות א2'!CN25)=0,0,(' בריאות א2'!CG25+' בריאות א2'!CN25)/(' בריאות א2'!$CB$28+' בריאות א2'!$CI$28))</f>
        <v>0</v>
      </c>
      <c r="AY47" s="76">
        <f>IF((' בריאות א2'!CH25+' בריאות א2'!CO25)=0,0,(' בריאות א2'!CH25+' בריאות א2'!CO25)/(' בריאות א2'!$CB$28+' בריאות א2'!$CI$28))</f>
        <v>0</v>
      </c>
      <c r="AZ47" s="90">
        <f>SUM(BA47:BF47)</f>
        <v>0</v>
      </c>
      <c r="BA47" s="76">
        <f>IF((' בריאות א2'!CQ25+' בריאות א2'!CX25)=0,0,(' בריאות א2'!CQ25+' בריאות א2'!CX25)/(' בריאות א2'!$CP$28+' בריאות א2'!$CW$28))</f>
        <v>0</v>
      </c>
      <c r="BB47" s="76">
        <f>IF((' בריאות א2'!CR25+' בריאות א2'!CY25)=0,0,(' בריאות א2'!CR25+' בריאות א2'!CY25)/(' בריאות א2'!$CP$28+' בריאות א2'!$CW$28))</f>
        <v>0</v>
      </c>
      <c r="BC47" s="76">
        <f>IF((' בריאות א2'!CS25+' בריאות א2'!CZ25)=0,0,(' בריאות א2'!CS25+' בריאות א2'!CZ25)/(' בריאות א2'!$CP$28+' בריאות א2'!$CW$28))</f>
        <v>0</v>
      </c>
      <c r="BD47" s="76">
        <f>IF((' בריאות א2'!CT25+' בריאות א2'!DA25)=0,0,(' בריאות א2'!CT25+' בריאות א2'!DA25)/(' בריאות א2'!$CP$28+' בריאות א2'!$CW$28))</f>
        <v>0</v>
      </c>
      <c r="BE47" s="76">
        <f>IF((' בריאות א2'!CU25+' בריאות א2'!DB25)=0,0,(' בריאות א2'!CU25+' בריאות א2'!DB25)/(' בריאות א2'!$CP$28+' בריאות א2'!$CW$28))</f>
        <v>0</v>
      </c>
      <c r="BF47" s="76">
        <f>IF((' בריאות א2'!CV25+' בריאות א2'!DC25)=0,0,(' בריאות א2'!CV25+' בריאות א2'!DC25)/(' בריאות א2'!$CP$28+' בריאות א2'!$CW$28))</f>
        <v>0</v>
      </c>
      <c r="BG47" s="90">
        <f>SUM(BH47:BM47)</f>
        <v>0</v>
      </c>
      <c r="BH47" s="76">
        <f>IF((' בריאות א2'!DE25+' בריאות א2'!DL25)=0,0,(' בריאות א2'!DE25+' בריאות א2'!DL25)/(' בריאות א2'!$DD$28+' בריאות א2'!$DK$28))</f>
        <v>0</v>
      </c>
      <c r="BI47" s="76">
        <f>IF((' בריאות א2'!DF25+' בריאות א2'!DM25)=0,0,(' בריאות א2'!DF25+' בריאות א2'!DM25)/(' בריאות א2'!$DD$28+' בריאות א2'!$DK$28))</f>
        <v>0</v>
      </c>
      <c r="BJ47" s="76">
        <f>IF((' בריאות א2'!DG25+' בריאות א2'!DN25)=0,0,(' בריאות א2'!DG25+' בריאות א2'!DN25)/(' בריאות א2'!$DD$28+' בריאות א2'!$DK$28))</f>
        <v>0</v>
      </c>
      <c r="BK47" s="76">
        <f>IF((' בריאות א2'!DH25+' בריאות א2'!DO25)=0,0,(' בריאות א2'!DH25+' בריאות א2'!DO25)/(' בריאות א2'!$DD$28+' בריאות א2'!$DK$28))</f>
        <v>0</v>
      </c>
      <c r="BL47" s="76">
        <f>IF((' בריאות א2'!DI25+' בריאות א2'!DP25)=0,0,(' בריאות א2'!DI25+' בריאות א2'!DP25)/(' בריאות א2'!$DD$28+' בריאות א2'!$DK$28))</f>
        <v>0</v>
      </c>
      <c r="BM47" s="78">
        <f>IF((' בריאות א2'!DJ25+' בריאות א2'!DQ25)=0,0,(' בריאות א2'!DJ25+' בריאות א2'!DQ25)/(' בריאות א2'!$DD$28+' בריאות א2'!$DK$28))</f>
        <v>0</v>
      </c>
      <c r="BN47" s="262"/>
      <c r="BO47" s="262"/>
      <c r="BP47" s="262"/>
      <c r="BQ47" s="262"/>
      <c r="BR47" s="262"/>
    </row>
    <row r="48" spans="1:75" hidden="1" x14ac:dyDescent="0.2">
      <c r="A48" s="191">
        <v>3</v>
      </c>
      <c r="B48" s="192" t="s">
        <v>91</v>
      </c>
      <c r="C48" s="90">
        <f>SUM(D48:I48)</f>
        <v>0</v>
      </c>
      <c r="D48" s="91">
        <f>IF(' בריאות א2'!D26+' בריאות א2'!K26=0,0,(' בריאות א2'!D26+' בריאות א2'!K26)/(' בריאות א2'!$C$28+' בריאות א2'!$J$28))</f>
        <v>0</v>
      </c>
      <c r="E48" s="91">
        <f>IF(' בריאות א2'!E26+' בריאות א2'!L26=0,0,(' בריאות א2'!E26+' בריאות א2'!L26)/(' בריאות א2'!$C$28+' בריאות א2'!$J$28))</f>
        <v>0</v>
      </c>
      <c r="F48" s="91">
        <f>IF(' בריאות א2'!F26+' בריאות א2'!M26=0,0,(' בריאות א2'!F26+' בריאות א2'!M26)/(' בריאות א2'!$C$28+' בריאות א2'!$J$28))</f>
        <v>0</v>
      </c>
      <c r="G48" s="91">
        <f>IF(' בריאות א2'!G26+' בריאות א2'!N26=0,0,(' בריאות א2'!G26+' בריאות א2'!N26)/(' בריאות א2'!$C$28+' בריאות א2'!$J$28))</f>
        <v>0</v>
      </c>
      <c r="H48" s="91">
        <f>IF(' בריאות א2'!H26+' בריאות א2'!O26=0,0,(' בריאות א2'!H26+' בריאות א2'!O26)/(' בריאות א2'!$C$28+' בריאות א2'!$J$28))</f>
        <v>0</v>
      </c>
      <c r="I48" s="91">
        <f>IF(' בריאות א2'!I26+' בריאות א2'!P26=0,0,(' בריאות א2'!I26+' בריאות א2'!P26)/(' בריאות א2'!$C$28+' בריאות א2'!$J$28))</f>
        <v>0</v>
      </c>
      <c r="J48" s="90">
        <f>SUM(K48:P48)</f>
        <v>0</v>
      </c>
      <c r="K48" s="91">
        <f>IF(' בריאות א2'!R26+' בריאות א2'!Y26=0,0,(' בריאות א2'!R26+' בריאות א2'!Y26)/(' בריאות א2'!$Q$28+' בריאות א2'!$X$28))</f>
        <v>0</v>
      </c>
      <c r="L48" s="91">
        <f>IF(' בריאות א2'!S26+' בריאות א2'!Z26=0,0,(' בריאות א2'!S26+' בריאות א2'!Z26)/(' בריאות א2'!$Q$28+' בריאות א2'!$X$28))</f>
        <v>0</v>
      </c>
      <c r="M48" s="91">
        <f>IF(' בריאות א2'!T26+' בריאות א2'!AA26=0,0,(' בריאות א2'!T26+' בריאות א2'!AA26)/(' בריאות א2'!$Q$28+' בריאות א2'!$X$28))</f>
        <v>0</v>
      </c>
      <c r="N48" s="91">
        <f>IF(' בריאות א2'!U26+' בריאות א2'!AB26=0,0,(' בריאות א2'!U26+' בריאות א2'!AB26)/(' בריאות א2'!$Q$28+' בריאות א2'!$X$28))</f>
        <v>0</v>
      </c>
      <c r="O48" s="91">
        <f>IF(' בריאות א2'!V26+' בריאות א2'!AC26=0,0,(' בריאות א2'!V26+' בריאות א2'!AC26)/(' בריאות א2'!$Q$28+' בריאות א2'!$X$28))</f>
        <v>0</v>
      </c>
      <c r="P48" s="91">
        <f>IF(' בריאות א2'!W26+' בריאות א2'!AD26=0,0,(' בריאות א2'!W26+' בריאות א2'!AD26)/(' בריאות א2'!$Q$28+' בריאות א2'!$X$28))</f>
        <v>0</v>
      </c>
      <c r="Q48" s="90">
        <f>SUM(R48:W48)</f>
        <v>0</v>
      </c>
      <c r="R48" s="91">
        <f>IF(' בריאות א2'!AF26+' בריאות א2'!AM26=0,0,(' בריאות א2'!AF26+' בריאות א2'!AM26)/(' בריאות א2'!$AE$28+' בריאות א2'!$AL$28))</f>
        <v>0</v>
      </c>
      <c r="S48" s="91">
        <f>IF(' בריאות א2'!AG26+' בריאות א2'!AN26=0,0,(' בריאות א2'!AG26+' בריאות א2'!AN26)/(' בריאות א2'!$AE$28+' בריאות א2'!$AL$28))</f>
        <v>0</v>
      </c>
      <c r="T48" s="91">
        <f>IF(' בריאות א2'!AH26+' בריאות א2'!AO26=0,0,(' בריאות א2'!AH26+' בריאות א2'!AO26)/(' בריאות א2'!$AE$28+' בריאות א2'!$AL$28))</f>
        <v>0</v>
      </c>
      <c r="U48" s="91">
        <f>IF(' בריאות א2'!AI26+' בריאות א2'!AP26=0,0,(' בריאות א2'!AI26+' בריאות א2'!AP26)/(' בריאות א2'!$AE$28+' בריאות א2'!$AL$28))</f>
        <v>0</v>
      </c>
      <c r="V48" s="91">
        <f>IF(' בריאות א2'!AJ26+' בריאות א2'!AQ26=0,0,(' בריאות א2'!AJ26+' בריאות א2'!AQ26)/(' בריאות א2'!$AE$28+' בריאות א2'!$AL$28))</f>
        <v>0</v>
      </c>
      <c r="W48" s="91">
        <f>IF(' בריאות א2'!AK26+' בריאות א2'!AR26=0,0,(' בריאות א2'!AK26+' בריאות א2'!AR26)/(' בריאות א2'!$AE$28+' בריאות א2'!$AL$28))</f>
        <v>0</v>
      </c>
      <c r="X48" s="90">
        <f>SUM(Y48:AD48)</f>
        <v>0</v>
      </c>
      <c r="Y48" s="76">
        <f>IF((' בריאות א2'!AT26+' בריאות א2'!BA26)=0,0,(' בריאות א2'!AT26+' בריאות א2'!BA26)/(' בריאות א2'!$AZ$28+' בריאות א2'!$AS$28))</f>
        <v>0</v>
      </c>
      <c r="Z48" s="76">
        <f>IF((' בריאות א2'!AU26+' בריאות א2'!BB26)=0,0,(' בריאות א2'!AU26+' בריאות א2'!BB26)/(' בריאות א2'!$AZ$28+' בריאות א2'!$AS$28))</f>
        <v>0</v>
      </c>
      <c r="AA48" s="76">
        <f>IF((' בריאות א2'!AV26+' בריאות א2'!BC26)=0,0,(' בריאות א2'!AV26+' בריאות א2'!BC26)/(' בריאות א2'!$AZ$28+' בריאות א2'!$AS$28))</f>
        <v>0</v>
      </c>
      <c r="AB48" s="76">
        <f>IF((' בריאות א2'!AW26+' בריאות א2'!BD26)=0,0,(' בריאות א2'!AW26+' בריאות א2'!BD26)/(' בריאות א2'!$AZ$28+' בריאות א2'!$AS$28))</f>
        <v>0</v>
      </c>
      <c r="AC48" s="76">
        <f>IF((' בריאות א2'!AX26+' בריאות א2'!BE26)=0,0,(' בריאות א2'!AX26+' בריאות א2'!BE26)/(' בריאות א2'!$AZ$28+' בריאות א2'!$AS$28))</f>
        <v>0</v>
      </c>
      <c r="AD48" s="76">
        <f>IF((' בריאות א2'!AY26+' בריאות א2'!BF26)=0,0,(' בריאות א2'!AY26+' בריאות א2'!BF26)/(' בריאות א2'!$AZ$28+' בריאות א2'!$AS$28))</f>
        <v>0</v>
      </c>
      <c r="AE48" s="90">
        <f>SUM(AF48:AK48)</f>
        <v>0</v>
      </c>
      <c r="AF48" s="76">
        <f>IF(' בריאות א2'!BH26=0,0,' בריאות א2'!BH26/' בריאות א2'!$BG$28)</f>
        <v>0</v>
      </c>
      <c r="AG48" s="76">
        <f>IF(' בריאות א2'!BI26=0,0,' בריאות א2'!BI26/' בריאות א2'!$BG$28)</f>
        <v>0</v>
      </c>
      <c r="AH48" s="76">
        <f>IF(' בריאות א2'!BJ26=0,0,' בריאות א2'!BJ26/' בריאות א2'!$BG$28)</f>
        <v>0</v>
      </c>
      <c r="AI48" s="76">
        <f>IF(' בריאות א2'!BK26=0,0,' בריאות א2'!BK26/' בריאות א2'!$BG$28)</f>
        <v>0</v>
      </c>
      <c r="AJ48" s="76">
        <f>IF(' בריאות א2'!BL26=0,0,' בריאות א2'!BL26/' בריאות א2'!$BG$28)</f>
        <v>0</v>
      </c>
      <c r="AK48" s="76">
        <f>IF(' בריאות א2'!BM26=0,0,' בריאות א2'!BM26/' בריאות א2'!$BG$28)</f>
        <v>0</v>
      </c>
      <c r="AL48" s="90">
        <f>SUM(AM48:AR48)</f>
        <v>0</v>
      </c>
      <c r="AM48" s="76">
        <f>IF((' בריאות א2'!BO26+' בריאות א2'!BV26)=0,0,(' בריאות א2'!BO26+' בריאות א2'!BV26)/(' בריאות א2'!$BN$28+' בריאות א2'!$BU$28))</f>
        <v>0</v>
      </c>
      <c r="AN48" s="76">
        <f>IF((' בריאות א2'!BP26+' בריאות א2'!BW26)=0,0,(' בריאות א2'!BP26+' בריאות א2'!BW26)/(' בריאות א2'!$BN$28+' בריאות א2'!$BU$28))</f>
        <v>0</v>
      </c>
      <c r="AO48" s="76">
        <f>IF((' בריאות א2'!BQ26+' בריאות א2'!BX26)=0,0,(' בריאות א2'!BQ26+' בריאות א2'!BX26)/(' בריאות א2'!$BN$28+' בריאות א2'!$BU$28))</f>
        <v>0</v>
      </c>
      <c r="AP48" s="76">
        <f>IF((' בריאות א2'!BR26+' בריאות א2'!BY26)=0,0,(' בריאות א2'!BR26+' בריאות א2'!BY26)/(' בריאות א2'!$BN$28+' בריאות א2'!$BU$28))</f>
        <v>0</v>
      </c>
      <c r="AQ48" s="76">
        <f>IF((' בריאות א2'!BS26+' בריאות א2'!BZ26)=0,0,(' בריאות א2'!BS26+' בריאות א2'!BZ26)/(' בריאות א2'!$BN$28+' בריאות א2'!$BU$28))</f>
        <v>0</v>
      </c>
      <c r="AR48" s="76">
        <f>IF((' בריאות א2'!BT26+' בריאות א2'!CA26)=0,0,(' בריאות א2'!BT26+' בריאות א2'!CA26)/(' בריאות א2'!$BN$28+' בריאות א2'!$BU$28))</f>
        <v>0</v>
      </c>
      <c r="AS48" s="90">
        <f>SUM(AT48:AY48)</f>
        <v>0</v>
      </c>
      <c r="AT48" s="76">
        <f>IF((' בריאות א2'!CC26+' בריאות א2'!CJ26)=0,0,(' בריאות א2'!CC26+' בריאות א2'!CJ26)/(' בריאות א2'!$CB$28+' בריאות א2'!$CI$28))</f>
        <v>0</v>
      </c>
      <c r="AU48" s="76">
        <f>IF((' בריאות א2'!CD26+' בריאות א2'!CK26)=0,0,(' בריאות א2'!CD26+' בריאות א2'!CK26)/(' בריאות א2'!$CB$28+' בריאות א2'!$CI$28))</f>
        <v>0</v>
      </c>
      <c r="AV48" s="76">
        <f>IF((' בריאות א2'!CE26+' בריאות א2'!CL26)=0,0,(' בריאות א2'!CE26+' בריאות א2'!CL26)/(' בריאות א2'!$CB$28+' בריאות א2'!$CI$28))</f>
        <v>0</v>
      </c>
      <c r="AW48" s="76">
        <f>IF((' בריאות א2'!CF26+' בריאות א2'!CM26)=0,0,(' בריאות א2'!CF26+' בריאות א2'!CM26)/(' בריאות א2'!$CB$28+' בריאות א2'!$CI$28))</f>
        <v>0</v>
      </c>
      <c r="AX48" s="76">
        <f>IF((' בריאות א2'!CG26+' בריאות א2'!CN26)=0,0,(' בריאות א2'!CG26+' בריאות א2'!CN26)/(' בריאות א2'!$CB$28+' בריאות א2'!$CI$28))</f>
        <v>0</v>
      </c>
      <c r="AY48" s="76">
        <f>IF((' בריאות א2'!CH26+' בריאות א2'!CO26)=0,0,(' בריאות א2'!CH26+' בריאות א2'!CO26)/(' בריאות א2'!$CB$28+' בריאות א2'!$CI$28))</f>
        <v>0</v>
      </c>
      <c r="AZ48" s="90">
        <f>SUM(BA48:BF48)</f>
        <v>0</v>
      </c>
      <c r="BA48" s="76">
        <f>IF((' בריאות א2'!CQ26+' בריאות א2'!CX26)=0,0,(' בריאות א2'!CQ26+' בריאות א2'!CX26)/(' בריאות א2'!$CP$28+' בריאות א2'!$CW$28))</f>
        <v>0</v>
      </c>
      <c r="BB48" s="76">
        <f>IF((' בריאות א2'!CR26+' בריאות א2'!CY26)=0,0,(' בריאות א2'!CR26+' בריאות א2'!CY26)/(' בריאות א2'!$CP$28+' בריאות א2'!$CW$28))</f>
        <v>0</v>
      </c>
      <c r="BC48" s="76">
        <f>IF((' בריאות א2'!CS26+' בריאות א2'!CZ26)=0,0,(' בריאות א2'!CS26+' בריאות א2'!CZ26)/(' בריאות א2'!$CP$28+' בריאות א2'!$CW$28))</f>
        <v>0</v>
      </c>
      <c r="BD48" s="76">
        <f>IF((' בריאות א2'!CT26+' בריאות א2'!DA26)=0,0,(' בריאות א2'!CT26+' בריאות א2'!DA26)/(' בריאות א2'!$CP$28+' בריאות א2'!$CW$28))</f>
        <v>0</v>
      </c>
      <c r="BE48" s="76">
        <f>IF((' בריאות א2'!CU26+' בריאות א2'!DB26)=0,0,(' בריאות א2'!CU26+' בריאות א2'!DB26)/(' בריאות א2'!$CP$28+' בריאות א2'!$CW$28))</f>
        <v>0</v>
      </c>
      <c r="BF48" s="76">
        <f>IF((' בריאות א2'!CV26+' בריאות א2'!DC26)=0,0,(' בריאות א2'!CV26+' בריאות א2'!DC26)/(' בריאות א2'!$CP$28+' בריאות א2'!$CW$28))</f>
        <v>0</v>
      </c>
      <c r="BG48" s="90">
        <f>SUM(BH48:BM48)</f>
        <v>0</v>
      </c>
      <c r="BH48" s="76">
        <f>IF((' בריאות א2'!DE26+' בריאות א2'!DL26)=0,0,(' בריאות א2'!DE26+' בריאות א2'!DL26)/(' בריאות א2'!$DD$28+' בריאות א2'!$DK$28))</f>
        <v>0</v>
      </c>
      <c r="BI48" s="76">
        <f>IF((' בריאות א2'!DF26+' בריאות א2'!DM26)=0,0,(' בריאות א2'!DF26+' בריאות א2'!DM26)/(' בריאות א2'!$DD$28+' בריאות א2'!$DK$28))</f>
        <v>0</v>
      </c>
      <c r="BJ48" s="76">
        <f>IF((' בריאות א2'!DG26+' בריאות א2'!DN26)=0,0,(' בריאות א2'!DG26+' בריאות א2'!DN26)/(' בריאות א2'!$DD$28+' בריאות א2'!$DK$28))</f>
        <v>0</v>
      </c>
      <c r="BK48" s="76">
        <f>IF((' בריאות א2'!DH26+' בריאות א2'!DO26)=0,0,(' בריאות א2'!DH26+' בריאות א2'!DO26)/(' בריאות א2'!$DD$28+' בריאות א2'!$DK$28))</f>
        <v>0</v>
      </c>
      <c r="BL48" s="76">
        <f>IF((' בריאות א2'!DI26+' בריאות א2'!DP26)=0,0,(' בריאות א2'!DI26+' בריאות א2'!DP26)/(' בריאות א2'!$DD$28+' בריאות א2'!$DK$28))</f>
        <v>0</v>
      </c>
      <c r="BM48" s="78">
        <f>IF((' בריאות א2'!DJ26+' בריאות א2'!DQ26)=0,0,(' בריאות א2'!DJ26+' בריאות א2'!DQ26)/(' בריאות א2'!$DD$28+' בריאות א2'!$DK$28))</f>
        <v>0</v>
      </c>
      <c r="BN48" s="262"/>
      <c r="BO48" s="262"/>
      <c r="BP48" s="262"/>
      <c r="BQ48" s="262"/>
      <c r="BR48" s="262"/>
    </row>
    <row r="49" spans="1:70" hidden="1" x14ac:dyDescent="0.2">
      <c r="A49" s="191">
        <v>4</v>
      </c>
      <c r="B49" s="192" t="s">
        <v>92</v>
      </c>
      <c r="C49" s="95">
        <f>SUM(D49:I49)</f>
        <v>0</v>
      </c>
      <c r="D49" s="91">
        <f>IF(' בריאות א2'!D27+' בריאות א2'!K27=0,0,(' בריאות א2'!D27+' בריאות א2'!K27)/(' בריאות א2'!$C$28+' בריאות א2'!$J$28))</f>
        <v>0</v>
      </c>
      <c r="E49" s="91">
        <f>IF(' בריאות א2'!E27+' בריאות א2'!L27=0,0,(' בריאות א2'!E27+' בריאות א2'!L27)/(' בריאות א2'!$C$28+' בריאות א2'!$J$28))</f>
        <v>0</v>
      </c>
      <c r="F49" s="91">
        <f>IF(' בריאות א2'!F27+' בריאות א2'!M27=0,0,(' בריאות א2'!F27+' בריאות א2'!M27)/(' בריאות א2'!$C$28+' בריאות א2'!$J$28))</f>
        <v>0</v>
      </c>
      <c r="G49" s="91">
        <f>IF(' בריאות א2'!G27+' בריאות א2'!N27=0,0,(' בריאות א2'!G27+' בריאות א2'!N27)/(' בריאות א2'!$C$28+' בריאות א2'!$J$28))</f>
        <v>0</v>
      </c>
      <c r="H49" s="91">
        <f>IF(' בריאות א2'!H27+' בריאות א2'!O27=0,0,(' בריאות א2'!H27+' בריאות א2'!O27)/(' בריאות א2'!$C$28+' בריאות א2'!$J$28))</f>
        <v>0</v>
      </c>
      <c r="I49" s="91">
        <f>IF(' בריאות א2'!I27+' בריאות א2'!P27=0,0,(' בריאות א2'!I27+' בריאות א2'!P27)/(' בריאות א2'!$C$28+' בריאות א2'!$J$28))</f>
        <v>0</v>
      </c>
      <c r="J49" s="95">
        <f>SUM(K49:P49)</f>
        <v>0</v>
      </c>
      <c r="K49" s="91">
        <f>IF(' בריאות א2'!R27+' בריאות א2'!Y27=0,0,(' בריאות א2'!R27+' בריאות א2'!Y27)/(' בריאות א2'!$Q$28+' בריאות א2'!$X$28))</f>
        <v>0</v>
      </c>
      <c r="L49" s="91">
        <f>IF(' בריאות א2'!S27+' בריאות א2'!Z27=0,0,(' בריאות א2'!S27+' בריאות א2'!Z27)/(' בריאות א2'!$Q$28+' בריאות א2'!$X$28))</f>
        <v>0</v>
      </c>
      <c r="M49" s="91">
        <f>IF(' בריאות א2'!T27+' בריאות א2'!AA27=0,0,(' בריאות א2'!T27+' בריאות א2'!AA27)/(' בריאות א2'!$Q$28+' בריאות א2'!$X$28))</f>
        <v>0</v>
      </c>
      <c r="N49" s="91">
        <f>IF(' בריאות א2'!U27+' בריאות א2'!AB27=0,0,(' בריאות א2'!U27+' בריאות א2'!AB27)/(' בריאות א2'!$Q$28+' בריאות א2'!$X$28))</f>
        <v>0</v>
      </c>
      <c r="O49" s="91">
        <f>IF(' בריאות א2'!V27+' בריאות א2'!AC27=0,0,(' בריאות א2'!V27+' בריאות א2'!AC27)/(' בריאות א2'!$Q$28+' בריאות א2'!$X$28))</f>
        <v>0</v>
      </c>
      <c r="P49" s="91">
        <f>IF(' בריאות א2'!W27+' בריאות א2'!AD27=0,0,(' בריאות א2'!W27+' בריאות א2'!AD27)/(' בריאות א2'!$Q$28+' בריאות א2'!$X$28))</f>
        <v>0</v>
      </c>
      <c r="Q49" s="95">
        <f>SUM(R49:W49)</f>
        <v>0</v>
      </c>
      <c r="R49" s="91">
        <f>IF(' בריאות א2'!AF27+' בריאות א2'!AM27=0,0,(' בריאות א2'!AF27+' בריאות א2'!AM27)/(' בריאות א2'!$AE$28+' בריאות א2'!$AL$28))</f>
        <v>0</v>
      </c>
      <c r="S49" s="91">
        <f>IF(' בריאות א2'!AG27+' בריאות א2'!AN27=0,0,(' בריאות א2'!AG27+' בריאות א2'!AN27)/(' בריאות א2'!$AE$28+' בריאות א2'!$AL$28))</f>
        <v>0</v>
      </c>
      <c r="T49" s="91">
        <f>IF(' בריאות א2'!AH27+' בריאות א2'!AO27=0,0,(' בריאות א2'!AH27+' בריאות א2'!AO27)/(' בריאות א2'!$AE$28+' בריאות א2'!$AL$28))</f>
        <v>0</v>
      </c>
      <c r="U49" s="91">
        <f>IF(' בריאות א2'!AI27+' בריאות א2'!AP27=0,0,(' בריאות א2'!AI27+' בריאות א2'!AP27)/(' בריאות א2'!$AE$28+' בריאות א2'!$AL$28))</f>
        <v>0</v>
      </c>
      <c r="V49" s="91">
        <f>IF(' בריאות א2'!AJ27+' בריאות א2'!AQ27=0,0,(' בריאות א2'!AJ27+' בריאות א2'!AQ27)/(' בריאות א2'!$AE$28+' בריאות א2'!$AL$28))</f>
        <v>0</v>
      </c>
      <c r="W49" s="91">
        <f>IF(' בריאות א2'!AK27+' בריאות א2'!AR27=0,0,(' בריאות א2'!AK27+' בריאות א2'!AR27)/(' בריאות א2'!$AE$28+' בריאות א2'!$AL$28))</f>
        <v>0</v>
      </c>
      <c r="X49" s="95">
        <f>SUM(Y49:AD49)</f>
        <v>0</v>
      </c>
      <c r="Y49" s="76">
        <f>IF((' בריאות א2'!AT27+' בריאות א2'!BA27)=0,0,(' בריאות א2'!AT27+' בריאות א2'!BA27)/(' בריאות א2'!$AZ$28+' בריאות א2'!$AS$28))</f>
        <v>0</v>
      </c>
      <c r="Z49" s="76">
        <f>IF((' בריאות א2'!AU27+' בריאות א2'!BB27)=0,0,(' בריאות א2'!AU27+' בריאות א2'!BB27)/(' בריאות א2'!$AZ$28+' בריאות א2'!$AS$28))</f>
        <v>0</v>
      </c>
      <c r="AA49" s="76">
        <f>IF((' בריאות א2'!AV27+' בריאות א2'!BC27)=0,0,(' בריאות א2'!AV27+' בריאות א2'!BC27)/(' בריאות א2'!$AZ$28+' בריאות א2'!$AS$28))</f>
        <v>0</v>
      </c>
      <c r="AB49" s="76">
        <f>IF((' בריאות א2'!AW27+' בריאות א2'!BD27)=0,0,(' בריאות א2'!AW27+' בריאות א2'!BD27)/(' בריאות א2'!$AZ$28+' בריאות א2'!$AS$28))</f>
        <v>0</v>
      </c>
      <c r="AC49" s="76">
        <f>IF((' בריאות א2'!AX27+' בריאות א2'!BE27)=0,0,(' בריאות א2'!AX27+' בריאות א2'!BE27)/(' בריאות א2'!$AZ$28+' בריאות א2'!$AS$28))</f>
        <v>0</v>
      </c>
      <c r="AD49" s="76">
        <f>IF((' בריאות א2'!AY27+' בריאות א2'!BF27)=0,0,(' בריאות א2'!AY27+' בריאות א2'!BF27)/(' בריאות א2'!$AZ$28+' בריאות א2'!$AS$28))</f>
        <v>0</v>
      </c>
      <c r="AE49" s="95">
        <f>SUM(AF49:AK49)</f>
        <v>0</v>
      </c>
      <c r="AF49" s="76">
        <f>IF(' בריאות א2'!BH27=0,0,' בריאות א2'!BH27/' בריאות א2'!$BG$28)</f>
        <v>0</v>
      </c>
      <c r="AG49" s="76">
        <f>IF(' בריאות א2'!BI27=0,0,' בריאות א2'!BI27/' בריאות א2'!$BG$28)</f>
        <v>0</v>
      </c>
      <c r="AH49" s="76">
        <f>IF(' בריאות א2'!BJ27=0,0,' בריאות א2'!BJ27/' בריאות א2'!$BG$28)</f>
        <v>0</v>
      </c>
      <c r="AI49" s="76">
        <f>IF(' בריאות א2'!BK27=0,0,' בריאות א2'!BK27/' בריאות א2'!$BG$28)</f>
        <v>0</v>
      </c>
      <c r="AJ49" s="76">
        <f>IF(' בריאות א2'!BL27=0,0,' בריאות א2'!BL27/' בריאות א2'!$BG$28)</f>
        <v>0</v>
      </c>
      <c r="AK49" s="76">
        <f>IF(' בריאות א2'!BM27=0,0,' בריאות א2'!BM27/' בריאות א2'!$BG$28)</f>
        <v>0</v>
      </c>
      <c r="AL49" s="95">
        <f>SUM(AM49:AR49)</f>
        <v>0</v>
      </c>
      <c r="AM49" s="76">
        <f>IF((' בריאות א2'!BO27+' בריאות א2'!BV27)=0,0,(' בריאות א2'!BO27+' בריאות א2'!BV27)/(' בריאות א2'!$BN$28+' בריאות א2'!$BU$28))</f>
        <v>0</v>
      </c>
      <c r="AN49" s="76">
        <f>IF((' בריאות א2'!BP27+' בריאות א2'!BW27)=0,0,(' בריאות א2'!BP27+' בריאות א2'!BW27)/(' בריאות א2'!$BN$28+' בריאות א2'!$BU$28))</f>
        <v>0</v>
      </c>
      <c r="AO49" s="76">
        <f>IF((' בריאות א2'!BQ27+' בריאות א2'!BX27)=0,0,(' בריאות א2'!BQ27+' בריאות א2'!BX27)/(' בריאות א2'!$BN$28+' בריאות א2'!$BU$28))</f>
        <v>0</v>
      </c>
      <c r="AP49" s="76">
        <f>IF((' בריאות א2'!BR27+' בריאות א2'!BY27)=0,0,(' בריאות א2'!BR27+' בריאות א2'!BY27)/(' בריאות א2'!$BN$28+' בריאות א2'!$BU$28))</f>
        <v>0</v>
      </c>
      <c r="AQ49" s="76">
        <f>IF((' בריאות א2'!BS27+' בריאות א2'!BZ27)=0,0,(' בריאות א2'!BS27+' בריאות א2'!BZ27)/(' בריאות א2'!$BN$28+' בריאות א2'!$BU$28))</f>
        <v>0</v>
      </c>
      <c r="AR49" s="76">
        <f>IF((' בריאות א2'!BT27+' בריאות א2'!CA27)=0,0,(' בריאות א2'!BT27+' בריאות א2'!CA27)/(' בריאות א2'!$BN$28+' בריאות א2'!$BU$28))</f>
        <v>0</v>
      </c>
      <c r="AS49" s="95">
        <f>SUM(AT49:AY49)</f>
        <v>0</v>
      </c>
      <c r="AT49" s="76">
        <f>IF((' בריאות א2'!CC27+' בריאות א2'!CJ27)=0,0,(' בריאות א2'!CC27+' בריאות א2'!CJ27)/(' בריאות א2'!$CB$28+' בריאות א2'!$CI$28))</f>
        <v>0</v>
      </c>
      <c r="AU49" s="76">
        <f>IF((' בריאות א2'!CD27+' בריאות א2'!CK27)=0,0,(' בריאות א2'!CD27+' בריאות א2'!CK27)/(' בריאות א2'!$CB$28+' בריאות א2'!$CI$28))</f>
        <v>0</v>
      </c>
      <c r="AV49" s="76">
        <f>IF((' בריאות א2'!CE27+' בריאות א2'!CL27)=0,0,(' בריאות א2'!CE27+' בריאות א2'!CL27)/(' בריאות א2'!$CB$28+' בריאות א2'!$CI$28))</f>
        <v>0</v>
      </c>
      <c r="AW49" s="76">
        <f>IF((' בריאות א2'!CF27+' בריאות א2'!CM27)=0,0,(' בריאות א2'!CF27+' בריאות א2'!CM27)/(' בריאות א2'!$CB$28+' בריאות א2'!$CI$28))</f>
        <v>0</v>
      </c>
      <c r="AX49" s="76">
        <f>IF((' בריאות א2'!CG27+' בריאות א2'!CN27)=0,0,(' בריאות א2'!CG27+' בריאות א2'!CN27)/(' בריאות א2'!$CB$28+' בריאות א2'!$CI$28))</f>
        <v>0</v>
      </c>
      <c r="AY49" s="76">
        <f>IF((' בריאות א2'!CH27+' בריאות א2'!CO27)=0,0,(' בריאות א2'!CH27+' בריאות א2'!CO27)/(' בריאות א2'!$CB$28+' בריאות א2'!$CI$28))</f>
        <v>0</v>
      </c>
      <c r="AZ49" s="95">
        <f>SUM(BA49:BF49)</f>
        <v>0</v>
      </c>
      <c r="BA49" s="76">
        <f>IF((' בריאות א2'!CQ27+' בריאות א2'!CX27)=0,0,(' בריאות א2'!CQ27+' בריאות א2'!CX27)/(' בריאות א2'!$CP$28+' בריאות א2'!$CW$28))</f>
        <v>0</v>
      </c>
      <c r="BB49" s="76">
        <f>IF((' בריאות א2'!CR27+' בריאות א2'!CY27)=0,0,(' בריאות א2'!CR27+' בריאות א2'!CY27)/(' בריאות א2'!$CP$28+' בריאות א2'!$CW$28))</f>
        <v>0</v>
      </c>
      <c r="BC49" s="76">
        <f>IF((' בריאות א2'!CS27+' בריאות א2'!CZ27)=0,0,(' בריאות א2'!CS27+' בריאות א2'!CZ27)/(' בריאות א2'!$CP$28+' בריאות א2'!$CW$28))</f>
        <v>0</v>
      </c>
      <c r="BD49" s="76">
        <f>IF((' בריאות א2'!CT27+' בריאות א2'!DA27)=0,0,(' בריאות א2'!CT27+' בריאות א2'!DA27)/(' בריאות א2'!$CP$28+' בריאות א2'!$CW$28))</f>
        <v>0</v>
      </c>
      <c r="BE49" s="76">
        <f>IF((' בריאות א2'!CU27+' בריאות א2'!DB27)=0,0,(' בריאות א2'!CU27+' בריאות א2'!DB27)/(' בריאות א2'!$CP$28+' בריאות א2'!$CW$28))</f>
        <v>0</v>
      </c>
      <c r="BF49" s="76">
        <f>IF((' בריאות א2'!CV27+' בריאות א2'!DC27)=0,0,(' בריאות א2'!CV27+' בריאות א2'!DC27)/(' בריאות א2'!$CP$28+' בריאות א2'!$CW$28))</f>
        <v>0</v>
      </c>
      <c r="BG49" s="95">
        <f>SUM(BH49:BM49)</f>
        <v>0</v>
      </c>
      <c r="BH49" s="76">
        <f>IF((' בריאות א2'!DE27+' בריאות א2'!DL27)=0,0,(' בריאות א2'!DE27+' בריאות א2'!DL27)/(' בריאות א2'!$DD$28+' בריאות א2'!$DK$28))</f>
        <v>0</v>
      </c>
      <c r="BI49" s="76">
        <f>IF((' בריאות א2'!DF27+' בריאות א2'!DM27)=0,0,(' בריאות א2'!DF27+' בריאות א2'!DM27)/(' בריאות א2'!$DD$28+' בריאות א2'!$DK$28))</f>
        <v>0</v>
      </c>
      <c r="BJ49" s="76">
        <f>IF((' בריאות א2'!DG27+' בריאות א2'!DN27)=0,0,(' בריאות א2'!DG27+' בריאות א2'!DN27)/(' בריאות א2'!$DD$28+' בריאות א2'!$DK$28))</f>
        <v>0</v>
      </c>
      <c r="BK49" s="76">
        <f>IF((' בריאות א2'!DH27+' בריאות א2'!DO27)=0,0,(' בריאות א2'!DH27+' בריאות א2'!DO27)/(' בריאות א2'!$DD$28+' בריאות א2'!$DK$28))</f>
        <v>0</v>
      </c>
      <c r="BL49" s="76">
        <f>IF((' בריאות א2'!DI27+' בריאות א2'!DP27)=0,0,(' בריאות א2'!DI27+' בריאות א2'!DP27)/(' בריאות א2'!$DD$28+' בריאות א2'!$DK$28))</f>
        <v>0</v>
      </c>
      <c r="BM49" s="78">
        <f>IF((' בריאות א2'!DJ27+' בריאות א2'!DQ27)=0,0,(' בריאות א2'!DJ27+' בריאות א2'!DQ27)/(' בריאות א2'!$DD$28+' בריאות א2'!$DK$28))</f>
        <v>0</v>
      </c>
      <c r="BN49" s="262"/>
      <c r="BO49" s="262"/>
      <c r="BP49" s="262"/>
      <c r="BQ49" s="262"/>
      <c r="BR49" s="262"/>
    </row>
    <row r="50" spans="1:70" hidden="1" x14ac:dyDescent="0.2">
      <c r="A50" s="196">
        <v>5</v>
      </c>
      <c r="B50" s="197" t="s">
        <v>93</v>
      </c>
      <c r="C50" s="97">
        <f>SUM(C46:C49)</f>
        <v>0</v>
      </c>
      <c r="D50" s="100">
        <f t="shared" ref="D50:BM50" si="23">SUM(D46:D49)</f>
        <v>0</v>
      </c>
      <c r="E50" s="100">
        <f t="shared" si="23"/>
        <v>0</v>
      </c>
      <c r="F50" s="100">
        <f t="shared" si="23"/>
        <v>0</v>
      </c>
      <c r="G50" s="100">
        <f t="shared" si="23"/>
        <v>0</v>
      </c>
      <c r="H50" s="100">
        <f t="shared" si="23"/>
        <v>0</v>
      </c>
      <c r="I50" s="99">
        <f t="shared" si="23"/>
        <v>0</v>
      </c>
      <c r="J50" s="97">
        <f>SUM(J46:J49)</f>
        <v>0</v>
      </c>
      <c r="K50" s="100">
        <f>SUM(K46:K49)</f>
        <v>0</v>
      </c>
      <c r="L50" s="100">
        <f t="shared" si="23"/>
        <v>0</v>
      </c>
      <c r="M50" s="100">
        <f t="shared" si="23"/>
        <v>0</v>
      </c>
      <c r="N50" s="100">
        <f t="shared" si="23"/>
        <v>0</v>
      </c>
      <c r="O50" s="100">
        <f t="shared" si="23"/>
        <v>0</v>
      </c>
      <c r="P50" s="99">
        <f t="shared" si="23"/>
        <v>0</v>
      </c>
      <c r="Q50" s="97">
        <f>SUM(Q46:Q49)</f>
        <v>0</v>
      </c>
      <c r="R50" s="100">
        <f>SUM(R46:R49)</f>
        <v>0</v>
      </c>
      <c r="S50" s="100">
        <f t="shared" si="23"/>
        <v>0</v>
      </c>
      <c r="T50" s="100">
        <f t="shared" si="23"/>
        <v>0</v>
      </c>
      <c r="U50" s="100">
        <f t="shared" si="23"/>
        <v>0</v>
      </c>
      <c r="V50" s="100">
        <f t="shared" si="23"/>
        <v>0</v>
      </c>
      <c r="W50" s="99">
        <f t="shared" si="23"/>
        <v>0</v>
      </c>
      <c r="X50" s="97">
        <f>SUM(X46:X49)</f>
        <v>0</v>
      </c>
      <c r="Y50" s="100">
        <f>SUM(Y46:Y49)</f>
        <v>0</v>
      </c>
      <c r="Z50" s="100">
        <f t="shared" si="23"/>
        <v>0</v>
      </c>
      <c r="AA50" s="100">
        <f t="shared" si="23"/>
        <v>0</v>
      </c>
      <c r="AB50" s="100">
        <f t="shared" si="23"/>
        <v>0</v>
      </c>
      <c r="AC50" s="100">
        <f t="shared" si="23"/>
        <v>0</v>
      </c>
      <c r="AD50" s="99">
        <f t="shared" si="23"/>
        <v>0</v>
      </c>
      <c r="AE50" s="97">
        <f>SUM(AE46:AE49)</f>
        <v>0</v>
      </c>
      <c r="AF50" s="100">
        <f>SUM(AF46:AF49)</f>
        <v>0</v>
      </c>
      <c r="AG50" s="100">
        <f t="shared" si="23"/>
        <v>0</v>
      </c>
      <c r="AH50" s="100">
        <f t="shared" si="23"/>
        <v>0</v>
      </c>
      <c r="AI50" s="100">
        <f t="shared" si="23"/>
        <v>0</v>
      </c>
      <c r="AJ50" s="100">
        <f t="shared" si="23"/>
        <v>0</v>
      </c>
      <c r="AK50" s="99">
        <f t="shared" si="23"/>
        <v>0</v>
      </c>
      <c r="AL50" s="97">
        <f>SUM(AL46:AL49)</f>
        <v>0</v>
      </c>
      <c r="AM50" s="100">
        <f>SUM(AM46:AM49)</f>
        <v>0</v>
      </c>
      <c r="AN50" s="100">
        <f t="shared" si="23"/>
        <v>0</v>
      </c>
      <c r="AO50" s="100">
        <f t="shared" si="23"/>
        <v>0</v>
      </c>
      <c r="AP50" s="100">
        <f t="shared" si="23"/>
        <v>0</v>
      </c>
      <c r="AQ50" s="100">
        <f t="shared" si="23"/>
        <v>0</v>
      </c>
      <c r="AR50" s="99">
        <f t="shared" si="23"/>
        <v>0</v>
      </c>
      <c r="AS50" s="97">
        <f>SUM(AS46:AS49)</f>
        <v>0</v>
      </c>
      <c r="AT50" s="100">
        <f>SUM(AT46:AT49)</f>
        <v>0</v>
      </c>
      <c r="AU50" s="100">
        <f t="shared" si="23"/>
        <v>0</v>
      </c>
      <c r="AV50" s="100">
        <f t="shared" si="23"/>
        <v>0</v>
      </c>
      <c r="AW50" s="100">
        <f t="shared" si="23"/>
        <v>0</v>
      </c>
      <c r="AX50" s="100">
        <f t="shared" si="23"/>
        <v>0</v>
      </c>
      <c r="AY50" s="99">
        <f t="shared" si="23"/>
        <v>0</v>
      </c>
      <c r="AZ50" s="97">
        <f>SUM(AZ46:AZ49)</f>
        <v>0</v>
      </c>
      <c r="BA50" s="100">
        <f>SUM(BA46:BA49)</f>
        <v>0</v>
      </c>
      <c r="BB50" s="100">
        <f t="shared" si="23"/>
        <v>0</v>
      </c>
      <c r="BC50" s="100">
        <f t="shared" si="23"/>
        <v>0</v>
      </c>
      <c r="BD50" s="100">
        <f t="shared" si="23"/>
        <v>0</v>
      </c>
      <c r="BE50" s="100">
        <f t="shared" si="23"/>
        <v>0</v>
      </c>
      <c r="BF50" s="99">
        <f t="shared" si="23"/>
        <v>0</v>
      </c>
      <c r="BG50" s="97">
        <f>SUM(BG46:BG49)</f>
        <v>0</v>
      </c>
      <c r="BH50" s="100">
        <f>SUM(BH46:BH49)</f>
        <v>0</v>
      </c>
      <c r="BI50" s="100">
        <f t="shared" si="23"/>
        <v>0</v>
      </c>
      <c r="BJ50" s="100">
        <f t="shared" si="23"/>
        <v>0</v>
      </c>
      <c r="BK50" s="100">
        <f t="shared" si="23"/>
        <v>0</v>
      </c>
      <c r="BL50" s="100">
        <f t="shared" si="23"/>
        <v>0</v>
      </c>
      <c r="BM50" s="99">
        <f t="shared" si="23"/>
        <v>0</v>
      </c>
      <c r="BN50" s="262"/>
      <c r="BO50" s="262"/>
      <c r="BP50" s="262"/>
      <c r="BQ50" s="262"/>
      <c r="BR50" s="262"/>
    </row>
    <row r="51" spans="1:70" hidden="1" x14ac:dyDescent="0.2"/>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headerFooter alignWithMargins="0"/>
  <colBreaks count="5" manualBreakCount="5">
    <brk id="16" max="16383" man="1"/>
    <brk id="30" max="16383" man="1"/>
    <brk id="51" max="16383" man="1"/>
    <brk id="72" max="16383" man="1"/>
    <brk id="100"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21" width="7.7109375" style="1" customWidth="1"/>
    <col min="22" max="22" width="7.5703125" style="1" customWidth="1"/>
    <col min="23" max="28" width="7.7109375" style="1" customWidth="1"/>
    <col min="29" max="29" width="7.28515625" style="1" customWidth="1"/>
    <col min="30" max="35" width="7.7109375" style="1" customWidth="1"/>
    <col min="36" max="36" width="7.5703125" style="1" customWidth="1"/>
    <col min="37" max="42" width="7.7109375" style="1" customWidth="1"/>
    <col min="43" max="43" width="7.28515625" style="1" customWidth="1"/>
    <col min="44" max="49" width="7.7109375" style="1" customWidth="1"/>
    <col min="50" max="50" width="7.42578125" style="1" customWidth="1"/>
    <col min="51" max="56" width="7.7109375" style="1" customWidth="1"/>
    <col min="57" max="57" width="7.140625" style="1" customWidth="1"/>
    <col min="58" max="63" width="7.7109375" style="1" customWidth="1"/>
    <col min="64" max="64" width="7.140625" style="1" customWidth="1"/>
    <col min="65" max="67" width="7.7109375" style="1" customWidth="1"/>
    <col min="68" max="68" width="6.7109375" style="1" customWidth="1"/>
    <col min="69" max="69" width="10.140625" style="1" customWidth="1"/>
    <col min="70" max="70" width="7.140625" style="1" customWidth="1"/>
    <col min="71" max="71" width="5.7109375" style="1" customWidth="1"/>
    <col min="72" max="72" width="10" style="1" customWidth="1"/>
    <col min="73" max="73" width="9.140625" style="1" customWidth="1"/>
    <col min="74" max="74" width="26.5703125" style="1" customWidth="1"/>
    <col min="75" max="75" width="6.28515625" style="1" customWidth="1"/>
    <col min="76" max="76" width="9.140625" style="1" customWidth="1"/>
    <col min="77" max="16384" width="9.140625" style="1"/>
  </cols>
  <sheetData>
    <row r="1" spans="1:77" ht="18.75" x14ac:dyDescent="0.3">
      <c r="B1" s="150" t="str">
        <f>הוראות!B28</f>
        <v>נספח ב2 מדדי תביעות בביטוח בריאות</v>
      </c>
    </row>
    <row r="2" spans="1:77" ht="12.75" customHeight="1" x14ac:dyDescent="0.3">
      <c r="A2" s="253"/>
      <c r="B2" s="174" t="str">
        <f>הוראות!B13</f>
        <v>יהב - קרן השתלמות וחסכון לאחים ואחיות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c r="BJ2" s="253"/>
      <c r="BK2" s="253"/>
      <c r="BL2" s="253"/>
      <c r="BM2" s="253"/>
      <c r="BN2" s="253"/>
      <c r="BO2" s="253"/>
      <c r="BP2" s="253"/>
      <c r="BQ2" s="253"/>
      <c r="BR2" s="253"/>
    </row>
    <row r="3" spans="1:77" ht="13.5" customHeight="1" x14ac:dyDescent="0.3">
      <c r="A3" s="150"/>
      <c r="B3" s="173" t="str">
        <f>CONCATENATE(הוראות!Z13,הוראות!F13)</f>
        <v>הנתונים ביחידות בודדות לשנת 2022</v>
      </c>
      <c r="F3" s="1">
        <f>E3-1</f>
        <v>-1</v>
      </c>
    </row>
    <row r="4" spans="1:77" x14ac:dyDescent="0.2">
      <c r="B4" s="172" t="s">
        <v>0</v>
      </c>
    </row>
    <row r="6" spans="1:77" x14ac:dyDescent="0.2">
      <c r="A6" s="254"/>
      <c r="B6" s="419" t="s">
        <v>94</v>
      </c>
      <c r="C6" s="405"/>
      <c r="D6" s="406"/>
      <c r="E6" s="416" t="s">
        <v>429</v>
      </c>
      <c r="F6" s="417"/>
      <c r="G6" s="417"/>
      <c r="H6" s="417"/>
      <c r="I6" s="417"/>
      <c r="J6" s="417"/>
      <c r="K6" s="418"/>
      <c r="L6" s="416" t="s">
        <v>438</v>
      </c>
      <c r="M6" s="417"/>
      <c r="N6" s="417"/>
      <c r="O6" s="417"/>
      <c r="P6" s="417"/>
      <c r="Q6" s="417"/>
      <c r="R6" s="418"/>
      <c r="S6" s="416" t="s">
        <v>439</v>
      </c>
      <c r="T6" s="417"/>
      <c r="U6" s="417"/>
      <c r="V6" s="417"/>
      <c r="W6" s="417"/>
      <c r="X6" s="417"/>
      <c r="Y6" s="418"/>
      <c r="Z6" s="416" t="s">
        <v>440</v>
      </c>
      <c r="AA6" s="417"/>
      <c r="AB6" s="417"/>
      <c r="AC6" s="417"/>
      <c r="AD6" s="417"/>
      <c r="AE6" s="417"/>
      <c r="AF6" s="418"/>
      <c r="AG6" s="416" t="s">
        <v>441</v>
      </c>
      <c r="AH6" s="417"/>
      <c r="AI6" s="417"/>
      <c r="AJ6" s="417"/>
      <c r="AK6" s="417"/>
      <c r="AL6" s="417"/>
      <c r="AM6" s="418"/>
      <c r="AN6" s="416" t="s">
        <v>442</v>
      </c>
      <c r="AO6" s="417"/>
      <c r="AP6" s="417"/>
      <c r="AQ6" s="417"/>
      <c r="AR6" s="417"/>
      <c r="AS6" s="417"/>
      <c r="AT6" s="418"/>
      <c r="AU6" s="416" t="s">
        <v>443</v>
      </c>
      <c r="AV6" s="417"/>
      <c r="AW6" s="417"/>
      <c r="AX6" s="417"/>
      <c r="AY6" s="417"/>
      <c r="AZ6" s="417"/>
      <c r="BA6" s="418"/>
      <c r="BB6" s="416" t="s">
        <v>444</v>
      </c>
      <c r="BC6" s="417"/>
      <c r="BD6" s="417"/>
      <c r="BE6" s="417"/>
      <c r="BF6" s="417"/>
      <c r="BG6" s="417"/>
      <c r="BH6" s="418"/>
      <c r="BI6" s="416" t="s">
        <v>445</v>
      </c>
      <c r="BJ6" s="417"/>
      <c r="BK6" s="417"/>
      <c r="BL6" s="417"/>
      <c r="BM6" s="417"/>
      <c r="BN6" s="417"/>
      <c r="BO6" s="418"/>
      <c r="BP6" s="264"/>
      <c r="BQ6" s="264"/>
      <c r="BR6" s="264"/>
      <c r="BS6" s="264"/>
      <c r="BT6" s="264"/>
    </row>
    <row r="7" spans="1:77" ht="25.5" customHeight="1" x14ac:dyDescent="0.2">
      <c r="A7" s="255"/>
      <c r="B7" s="420"/>
      <c r="C7" s="407"/>
      <c r="D7" s="408"/>
      <c r="E7" s="178" t="s">
        <v>98</v>
      </c>
      <c r="F7" s="45" t="s">
        <v>18</v>
      </c>
      <c r="G7" s="45" t="s">
        <v>19</v>
      </c>
      <c r="H7" s="45" t="s">
        <v>20</v>
      </c>
      <c r="I7" s="45" t="s">
        <v>21</v>
      </c>
      <c r="J7" s="45" t="s">
        <v>22</v>
      </c>
      <c r="K7" s="151" t="s">
        <v>23</v>
      </c>
      <c r="L7" s="178" t="s">
        <v>98</v>
      </c>
      <c r="M7" s="45" t="s">
        <v>18</v>
      </c>
      <c r="N7" s="45" t="s">
        <v>19</v>
      </c>
      <c r="O7" s="45" t="s">
        <v>20</v>
      </c>
      <c r="P7" s="45" t="s">
        <v>21</v>
      </c>
      <c r="Q7" s="45" t="s">
        <v>22</v>
      </c>
      <c r="R7" s="151" t="s">
        <v>23</v>
      </c>
      <c r="S7" s="178" t="s">
        <v>98</v>
      </c>
      <c r="T7" s="45" t="s">
        <v>18</v>
      </c>
      <c r="U7" s="45" t="s">
        <v>19</v>
      </c>
      <c r="V7" s="45" t="s">
        <v>20</v>
      </c>
      <c r="W7" s="45" t="s">
        <v>21</v>
      </c>
      <c r="X7" s="45" t="s">
        <v>22</v>
      </c>
      <c r="Y7" s="151" t="s">
        <v>23</v>
      </c>
      <c r="Z7" s="178" t="s">
        <v>98</v>
      </c>
      <c r="AA7" s="45" t="s">
        <v>18</v>
      </c>
      <c r="AB7" s="45" t="s">
        <v>19</v>
      </c>
      <c r="AC7" s="45" t="s">
        <v>20</v>
      </c>
      <c r="AD7" s="45" t="s">
        <v>21</v>
      </c>
      <c r="AE7" s="45" t="s">
        <v>22</v>
      </c>
      <c r="AF7" s="151" t="s">
        <v>23</v>
      </c>
      <c r="AG7" s="178" t="s">
        <v>98</v>
      </c>
      <c r="AH7" s="45" t="s">
        <v>18</v>
      </c>
      <c r="AI7" s="45" t="s">
        <v>19</v>
      </c>
      <c r="AJ7" s="45" t="s">
        <v>20</v>
      </c>
      <c r="AK7" s="45" t="s">
        <v>21</v>
      </c>
      <c r="AL7" s="45" t="s">
        <v>22</v>
      </c>
      <c r="AM7" s="151" t="s">
        <v>23</v>
      </c>
      <c r="AN7" s="178" t="s">
        <v>98</v>
      </c>
      <c r="AO7" s="45" t="s">
        <v>18</v>
      </c>
      <c r="AP7" s="45" t="s">
        <v>19</v>
      </c>
      <c r="AQ7" s="45" t="s">
        <v>20</v>
      </c>
      <c r="AR7" s="45" t="s">
        <v>21</v>
      </c>
      <c r="AS7" s="45" t="s">
        <v>22</v>
      </c>
      <c r="AT7" s="151" t="s">
        <v>23</v>
      </c>
      <c r="AU7" s="178" t="s">
        <v>98</v>
      </c>
      <c r="AV7" s="45" t="s">
        <v>18</v>
      </c>
      <c r="AW7" s="45" t="s">
        <v>19</v>
      </c>
      <c r="AX7" s="45" t="s">
        <v>20</v>
      </c>
      <c r="AY7" s="45" t="s">
        <v>21</v>
      </c>
      <c r="AZ7" s="45" t="s">
        <v>22</v>
      </c>
      <c r="BA7" s="151" t="s">
        <v>23</v>
      </c>
      <c r="BB7" s="178" t="s">
        <v>98</v>
      </c>
      <c r="BC7" s="45" t="s">
        <v>18</v>
      </c>
      <c r="BD7" s="45" t="s">
        <v>19</v>
      </c>
      <c r="BE7" s="45" t="s">
        <v>20</v>
      </c>
      <c r="BF7" s="45" t="s">
        <v>21</v>
      </c>
      <c r="BG7" s="45" t="s">
        <v>22</v>
      </c>
      <c r="BH7" s="151" t="s">
        <v>23</v>
      </c>
      <c r="BI7" s="178" t="s">
        <v>98</v>
      </c>
      <c r="BJ7" s="45" t="s">
        <v>18</v>
      </c>
      <c r="BK7" s="45" t="s">
        <v>19</v>
      </c>
      <c r="BL7" s="45" t="s">
        <v>20</v>
      </c>
      <c r="BM7" s="45" t="s">
        <v>21</v>
      </c>
      <c r="BN7" s="45" t="s">
        <v>22</v>
      </c>
      <c r="BO7" s="180" t="s">
        <v>23</v>
      </c>
      <c r="BP7" s="264"/>
      <c r="BQ7" s="264"/>
      <c r="BR7" s="264"/>
      <c r="BS7" s="264"/>
      <c r="BT7" s="264"/>
    </row>
    <row r="8" spans="1:77" x14ac:dyDescent="0.2">
      <c r="A8" s="256"/>
      <c r="B8" s="421"/>
      <c r="C8" s="409"/>
      <c r="D8" s="410"/>
      <c r="E8" s="182" t="s">
        <v>24</v>
      </c>
      <c r="F8" s="184" t="s">
        <v>25</v>
      </c>
      <c r="G8" s="184" t="s">
        <v>26</v>
      </c>
      <c r="H8" s="184" t="s">
        <v>27</v>
      </c>
      <c r="I8" s="184" t="s">
        <v>28</v>
      </c>
      <c r="J8" s="184" t="s">
        <v>29</v>
      </c>
      <c r="K8" s="185" t="s">
        <v>30</v>
      </c>
      <c r="L8" s="182" t="s">
        <v>31</v>
      </c>
      <c r="M8" s="184" t="s">
        <v>32</v>
      </c>
      <c r="N8" s="184" t="s">
        <v>33</v>
      </c>
      <c r="O8" s="184" t="s">
        <v>34</v>
      </c>
      <c r="P8" s="184" t="s">
        <v>35</v>
      </c>
      <c r="Q8" s="184" t="s">
        <v>36</v>
      </c>
      <c r="R8" s="185" t="s">
        <v>37</v>
      </c>
      <c r="S8" s="182" t="s">
        <v>38</v>
      </c>
      <c r="T8" s="184" t="s">
        <v>39</v>
      </c>
      <c r="U8" s="184" t="s">
        <v>40</v>
      </c>
      <c r="V8" s="184" t="s">
        <v>41</v>
      </c>
      <c r="W8" s="184" t="s">
        <v>42</v>
      </c>
      <c r="X8" s="184" t="s">
        <v>43</v>
      </c>
      <c r="Y8" s="185" t="s">
        <v>44</v>
      </c>
      <c r="Z8" s="182" t="s">
        <v>45</v>
      </c>
      <c r="AA8" s="184" t="s">
        <v>46</v>
      </c>
      <c r="AB8" s="184" t="s">
        <v>47</v>
      </c>
      <c r="AC8" s="184" t="s">
        <v>48</v>
      </c>
      <c r="AD8" s="184" t="s">
        <v>49</v>
      </c>
      <c r="AE8" s="184" t="s">
        <v>50</v>
      </c>
      <c r="AF8" s="185" t="s">
        <v>51</v>
      </c>
      <c r="AG8" s="182" t="s">
        <v>52</v>
      </c>
      <c r="AH8" s="184" t="s">
        <v>53</v>
      </c>
      <c r="AI8" s="184" t="s">
        <v>54</v>
      </c>
      <c r="AJ8" s="184" t="s">
        <v>55</v>
      </c>
      <c r="AK8" s="184" t="s">
        <v>56</v>
      </c>
      <c r="AL8" s="184" t="s">
        <v>57</v>
      </c>
      <c r="AM8" s="185" t="s">
        <v>58</v>
      </c>
      <c r="AN8" s="182" t="s">
        <v>59</v>
      </c>
      <c r="AO8" s="184" t="s">
        <v>60</v>
      </c>
      <c r="AP8" s="184" t="s">
        <v>61</v>
      </c>
      <c r="AQ8" s="184" t="s">
        <v>62</v>
      </c>
      <c r="AR8" s="184" t="s">
        <v>63</v>
      </c>
      <c r="AS8" s="184" t="s">
        <v>64</v>
      </c>
      <c r="AT8" s="185" t="s">
        <v>65</v>
      </c>
      <c r="AU8" s="182" t="s">
        <v>66</v>
      </c>
      <c r="AV8" s="184" t="s">
        <v>67</v>
      </c>
      <c r="AW8" s="184" t="s">
        <v>68</v>
      </c>
      <c r="AX8" s="184" t="s">
        <v>69</v>
      </c>
      <c r="AY8" s="184" t="s">
        <v>70</v>
      </c>
      <c r="AZ8" s="184" t="s">
        <v>71</v>
      </c>
      <c r="BA8" s="185" t="s">
        <v>72</v>
      </c>
      <c r="BB8" s="182" t="s">
        <v>446</v>
      </c>
      <c r="BC8" s="184" t="s">
        <v>447</v>
      </c>
      <c r="BD8" s="184" t="s">
        <v>448</v>
      </c>
      <c r="BE8" s="184" t="s">
        <v>449</v>
      </c>
      <c r="BF8" s="184" t="s">
        <v>450</v>
      </c>
      <c r="BG8" s="184" t="s">
        <v>457</v>
      </c>
      <c r="BH8" s="185" t="s">
        <v>458</v>
      </c>
      <c r="BI8" s="182" t="s">
        <v>459</v>
      </c>
      <c r="BJ8" s="184" t="s">
        <v>460</v>
      </c>
      <c r="BK8" s="184" t="s">
        <v>461</v>
      </c>
      <c r="BL8" s="184" t="s">
        <v>462</v>
      </c>
      <c r="BM8" s="184" t="s">
        <v>463</v>
      </c>
      <c r="BN8" s="184" t="s">
        <v>464</v>
      </c>
      <c r="BO8" s="185" t="s">
        <v>465</v>
      </c>
      <c r="BP8" s="265"/>
      <c r="BQ8" s="265"/>
      <c r="BR8" s="265"/>
      <c r="BS8" s="265"/>
      <c r="BT8" s="265"/>
      <c r="BU8" s="265"/>
      <c r="BV8" s="265"/>
      <c r="BW8" s="265"/>
      <c r="BX8" s="265"/>
      <c r="BY8" s="265"/>
    </row>
    <row r="9" spans="1:77" x14ac:dyDescent="0.2">
      <c r="A9" s="256" t="s">
        <v>73</v>
      </c>
      <c r="B9" s="190" t="s">
        <v>74</v>
      </c>
      <c r="C9" s="266"/>
      <c r="D9" s="267"/>
      <c r="E9" s="68"/>
      <c r="F9" s="70"/>
      <c r="G9" s="70"/>
      <c r="H9" s="70"/>
      <c r="I9" s="70"/>
      <c r="J9" s="70"/>
      <c r="K9" s="71"/>
      <c r="L9" s="68"/>
      <c r="M9" s="70"/>
      <c r="N9" s="70"/>
      <c r="O9" s="70"/>
      <c r="P9" s="70"/>
      <c r="Q9" s="70"/>
      <c r="R9" s="71"/>
      <c r="S9" s="68"/>
      <c r="T9" s="70"/>
      <c r="U9" s="70"/>
      <c r="V9" s="70"/>
      <c r="W9" s="70"/>
      <c r="X9" s="70"/>
      <c r="Y9" s="105"/>
      <c r="Z9" s="68"/>
      <c r="AA9" s="70"/>
      <c r="AB9" s="70"/>
      <c r="AC9" s="70"/>
      <c r="AD9" s="70"/>
      <c r="AE9" s="70"/>
      <c r="AF9" s="71"/>
      <c r="AG9" s="68"/>
      <c r="AH9" s="70"/>
      <c r="AI9" s="70"/>
      <c r="AJ9" s="70"/>
      <c r="AK9" s="70"/>
      <c r="AL9" s="70"/>
      <c r="AM9" s="71"/>
      <c r="AN9" s="68"/>
      <c r="AO9" s="70"/>
      <c r="AP9" s="70"/>
      <c r="AQ9" s="70"/>
      <c r="AR9" s="70"/>
      <c r="AS9" s="70"/>
      <c r="AT9" s="105"/>
      <c r="AU9" s="68"/>
      <c r="AV9" s="70"/>
      <c r="AW9" s="70"/>
      <c r="AX9" s="70"/>
      <c r="AY9" s="70"/>
      <c r="AZ9" s="70"/>
      <c r="BA9" s="71"/>
      <c r="BB9" s="68"/>
      <c r="BC9" s="70"/>
      <c r="BD9" s="70"/>
      <c r="BE9" s="70"/>
      <c r="BF9" s="70"/>
      <c r="BG9" s="70"/>
      <c r="BH9" s="71"/>
      <c r="BI9" s="68"/>
      <c r="BJ9" s="70"/>
      <c r="BK9" s="70"/>
      <c r="BL9" s="70"/>
      <c r="BM9" s="70"/>
      <c r="BN9" s="70"/>
      <c r="BO9" s="71"/>
      <c r="BP9" s="262"/>
      <c r="BQ9" s="262"/>
      <c r="BR9" s="262"/>
      <c r="BS9" s="262"/>
      <c r="BT9" s="262"/>
    </row>
    <row r="10" spans="1:77" x14ac:dyDescent="0.2">
      <c r="A10" s="191">
        <v>3</v>
      </c>
      <c r="B10" s="402" t="s">
        <v>99</v>
      </c>
      <c r="C10" s="403"/>
      <c r="D10" s="404"/>
      <c r="E10" s="219">
        <f>SUM(F10:K10)</f>
        <v>0</v>
      </c>
      <c r="F10" s="220">
        <f>IF((' בריאות א2'!D12+' בריאות א2'!K12)=0,0,(' בריאות א2'!D12+' בריאות א2'!K12)/(' בריאות א2'!$C$17+' בריאות א2'!$J$17))</f>
        <v>0</v>
      </c>
      <c r="G10" s="220">
        <f>IF((' בריאות א2'!E12+' בריאות א2'!L12)=0,0,(' בריאות א2'!E12+' בריאות א2'!L12)/(' בריאות א2'!$C$17+' בריאות א2'!$J$17))</f>
        <v>0</v>
      </c>
      <c r="H10" s="220">
        <f>IF((' בריאות א2'!F12+' בריאות א2'!M12)=0,0,(' בריאות א2'!F12+' בריאות א2'!M12)/(' בריאות א2'!$C$17+' בריאות א2'!$J$17))</f>
        <v>0</v>
      </c>
      <c r="I10" s="220">
        <f>IF((' בריאות א2'!G12+' בריאות א2'!N12)=0,0,(' בריאות א2'!G12+' בריאות א2'!N12)/(' בריאות א2'!$C$17+' בריאות א2'!$J$17))</f>
        <v>0</v>
      </c>
      <c r="J10" s="220">
        <f>IF((' בריאות א2'!H12+' בריאות א2'!O12)=0,0,(' בריאות א2'!H12+' בריאות א2'!O12)/(' בריאות א2'!$C$17+' בריאות א2'!$J$17))</f>
        <v>0</v>
      </c>
      <c r="K10" s="220">
        <f>IF((' בריאות א2'!I12+' בריאות א2'!P12)=0,0,(' בריאות א2'!I12+' בריאות א2'!P12)/(' בריאות א2'!$C$17+' בריאות א2'!$J$17))</f>
        <v>0</v>
      </c>
      <c r="L10" s="219">
        <f>SUM(M10:R10)</f>
        <v>0</v>
      </c>
      <c r="M10" s="220">
        <f>IF((' בריאות א2'!R12+' בריאות א2'!Y12)=0,0,(' בריאות א2'!R12+' בריאות א2'!Y12)/(' בריאות א2'!$Q$17+' בריאות א2'!$X$17))</f>
        <v>0</v>
      </c>
      <c r="N10" s="220">
        <f>IF((' בריאות א2'!S12+' בריאות א2'!Z12)=0,0,(' בריאות א2'!S12+' בריאות א2'!Z12)/(' בריאות א2'!$Q$17+' בריאות א2'!$X$17))</f>
        <v>0</v>
      </c>
      <c r="O10" s="220">
        <f>IF((' בריאות א2'!T12+' בריאות א2'!AA12)=0,0,(' בריאות א2'!T12+' בריאות א2'!AA12)/(' בריאות א2'!$Q$17+' בריאות א2'!$X$17))</f>
        <v>0</v>
      </c>
      <c r="P10" s="220">
        <f>IF((' בריאות א2'!U12+' בריאות א2'!AB12)=0,0,(' בריאות א2'!U12+' בריאות א2'!AB12)/(' בריאות א2'!$Q$17+' בריאות א2'!$X$17))</f>
        <v>0</v>
      </c>
      <c r="Q10" s="220">
        <f>IF((' בריאות א2'!V12+' בריאות א2'!AC12)=0,0,(' בריאות א2'!V12+' בריאות א2'!AC12)/(' בריאות א2'!$Q$17+' בריאות א2'!$X$17))</f>
        <v>0</v>
      </c>
      <c r="R10" s="220">
        <f>IF((' בריאות א2'!W12+' בריאות א2'!AD12)=0,0,(' בריאות א2'!W12+' בריאות א2'!AD12)/(' בריאות א2'!$Q$17+' בריאות א2'!$X$17))</f>
        <v>0</v>
      </c>
      <c r="S10" s="219">
        <f>SUM(T10:Y10)</f>
        <v>0</v>
      </c>
      <c r="T10" s="220">
        <f>IF((' בריאות א2'!AF12+' בריאות א2'!AM12)=0,0,(' בריאות א2'!AF12+' בריאות א2'!AM12)/(' בריאות א2'!$AE$17+' בריאות א2'!$AL$17))</f>
        <v>0</v>
      </c>
      <c r="U10" s="220">
        <f>IF((' בריאות א2'!AG12+' בריאות א2'!AN12)=0,0,(' בריאות א2'!AG12+' בריאות א2'!AN12)/(' בריאות א2'!$AE$17+' בריאות א2'!$AL$17))</f>
        <v>0</v>
      </c>
      <c r="V10" s="220">
        <f>IF((' בריאות א2'!AH12+' בריאות א2'!AO12)=0,0,(' בריאות א2'!AH12+' בריאות א2'!AO12)/(' בריאות א2'!$AE$17+' בריאות א2'!$AL$17))</f>
        <v>0</v>
      </c>
      <c r="W10" s="220">
        <f>IF((' בריאות א2'!AI12+' בריאות א2'!AP12)=0,0,(' בריאות א2'!AI12+' בריאות א2'!AP12)/(' בריאות א2'!$AE$17+' בריאות א2'!$AL$17))</f>
        <v>0</v>
      </c>
      <c r="X10" s="220">
        <f>IF((' בריאות א2'!AJ12+' בריאות א2'!AQ12)=0,0,(' בריאות א2'!AJ12+' בריאות א2'!AQ12)/(' בריאות א2'!$AE$17+' בריאות א2'!$AL$17))</f>
        <v>0</v>
      </c>
      <c r="Y10" s="220">
        <f>IF((' בריאות א2'!AK12+' בריאות א2'!AR12)=0,0,(' בריאות א2'!AK12+' בריאות א2'!AR12)/(' בריאות א2'!$AE$17+' בריאות א2'!$AL$17))</f>
        <v>0</v>
      </c>
      <c r="Z10" s="219">
        <f>SUM(AA10:AF10)</f>
        <v>0</v>
      </c>
      <c r="AA10" s="220">
        <f>IF((' בריאות א2'!AT12+' בריאות א2'!BA12)=0,0,(' בריאות א2'!AT12+' בריאות א2'!BA12)/(' בריאות א2'!$AZ$17+' בריאות א2'!$AS$17))</f>
        <v>0</v>
      </c>
      <c r="AB10" s="220">
        <f>IF((' בריאות א2'!AU12+' בריאות א2'!BB12)=0,0,(' בריאות א2'!AU12+' בריאות א2'!BB12)/(' בריאות א2'!$AZ$17+' בריאות א2'!$AS$17))</f>
        <v>0</v>
      </c>
      <c r="AC10" s="220">
        <f>IF((' בריאות א2'!AV12+' בריאות א2'!BC12)=0,0,(' בריאות א2'!AV12+' בריאות א2'!BC12)/(' בריאות א2'!$AZ$17+' בריאות א2'!$AS$17))</f>
        <v>0</v>
      </c>
      <c r="AD10" s="220">
        <f>IF((' בריאות א2'!AW12+' בריאות א2'!BD12)=0,0,(' בריאות א2'!AW12+' בריאות א2'!BD12)/(' בריאות א2'!$AZ$17+' בריאות א2'!$AS$17))</f>
        <v>0</v>
      </c>
      <c r="AE10" s="220">
        <f>IF((' בריאות א2'!AX12+' בריאות א2'!BE12)=0,0,(' בריאות א2'!AX12+' בריאות א2'!BE12)/(' בריאות א2'!$AZ$17+' בריאות א2'!$AS$17))</f>
        <v>0</v>
      </c>
      <c r="AF10" s="220">
        <f>IF((' בריאות א2'!AY12+' בריאות א2'!BF12)=0,0,(' בריאות א2'!AY12+' בריאות א2'!BF12)/(' בריאות א2'!$AZ$17+' בריאות א2'!$AS$17))</f>
        <v>0</v>
      </c>
      <c r="AG10" s="219">
        <f>SUM(AH10:AM10)</f>
        <v>0</v>
      </c>
      <c r="AH10" s="220">
        <f>IF(' בריאות א2'!BH12=0,0,' בריאות א2'!BH12/' בריאות א2'!$BG$17)</f>
        <v>0</v>
      </c>
      <c r="AI10" s="220">
        <f>IF(' בריאות א2'!BI12=0,0,' בריאות א2'!BI12/' בריאות א2'!$BG$17)</f>
        <v>0</v>
      </c>
      <c r="AJ10" s="220">
        <f>IF(' בריאות א2'!BJ12=0,0,' בריאות א2'!BJ12/' בריאות א2'!$BG$17)</f>
        <v>0</v>
      </c>
      <c r="AK10" s="220">
        <f>IF(' בריאות א2'!BK12=0,0,' בריאות א2'!BK12/' בריאות א2'!$BG$17)</f>
        <v>0</v>
      </c>
      <c r="AL10" s="220">
        <f>IF(' בריאות א2'!BL12=0,0,' בריאות א2'!BL12/' בריאות א2'!$BG$17)</f>
        <v>0</v>
      </c>
      <c r="AM10" s="220">
        <f>IF(' בריאות א2'!BM12=0,0,' בריאות א2'!BM12/' בריאות א2'!$BG$17)</f>
        <v>0</v>
      </c>
      <c r="AN10" s="219">
        <f>SUM(AO10:AT10)</f>
        <v>0</v>
      </c>
      <c r="AO10" s="220">
        <f>IF((' בריאות א2'!BO12+' בריאות א2'!BV12)=0,0,(' בריאות א2'!BO12+' בריאות א2'!BV12)/(' בריאות א2'!$BN$17+' בריאות א2'!$BU$17))</f>
        <v>0</v>
      </c>
      <c r="AP10" s="220">
        <f>IF((' בריאות א2'!BP12+' בריאות א2'!BW12)=0,0,(' בריאות א2'!BP12+' בריאות א2'!BW12)/(' בריאות א2'!$BN$17+' בריאות א2'!$BU$17))</f>
        <v>0</v>
      </c>
      <c r="AQ10" s="220">
        <f>IF((' בריאות א2'!BQ12+' בריאות א2'!BX12)=0,0,(' בריאות א2'!BQ12+' בריאות א2'!BX12)/(' בריאות א2'!$BN$17+' בריאות א2'!$BU$17))</f>
        <v>0</v>
      </c>
      <c r="AR10" s="220">
        <f>IF((' בריאות א2'!BR12+' בריאות א2'!BY12)=0,0,(' בריאות א2'!BR12+' בריאות א2'!BY12)/(' בריאות א2'!$BN$17+' בריאות א2'!$BU$17))</f>
        <v>0</v>
      </c>
      <c r="AS10" s="220">
        <f>IF((' בריאות א2'!BS12+' בריאות א2'!BZ12)=0,0,(' בריאות א2'!BS12+' בריאות א2'!BZ12)/(' בריאות א2'!$BN$17+' בריאות א2'!$BU$17))</f>
        <v>0</v>
      </c>
      <c r="AT10" s="220">
        <f>IF((' בריאות א2'!BT12+' בריאות א2'!CA12)=0,0,(' בריאות א2'!BT12+' בריאות א2'!CA12)/(' בריאות א2'!$BN$17+' בריאות א2'!$BU$17))</f>
        <v>0</v>
      </c>
      <c r="AU10" s="219">
        <f>SUM(AV10:BA10)</f>
        <v>0</v>
      </c>
      <c r="AV10" s="220">
        <f>IF((' בריאות א2'!CC12+' בריאות א2'!CJ12)=0,0,(' בריאות א2'!CC12+' בריאות א2'!CJ12)/(' בריאות א2'!$CB$17+' בריאות א2'!$CI$17))</f>
        <v>0</v>
      </c>
      <c r="AW10" s="220">
        <f>IF((' בריאות א2'!CD12+' בריאות א2'!CK12)=0,0,(' בריאות א2'!CD12+' בריאות א2'!CK12)/(' בריאות א2'!$CB$17+' בריאות א2'!$CI$17))</f>
        <v>0</v>
      </c>
      <c r="AX10" s="220">
        <f>IF((' בריאות א2'!CE12+' בריאות א2'!CL12)=0,0,(' בריאות א2'!CE12+' בריאות א2'!CL12)/(' בריאות א2'!$CB$17+' בריאות א2'!$CI$17))</f>
        <v>0</v>
      </c>
      <c r="AY10" s="220">
        <f>IF((' בריאות א2'!CF12+' בריאות א2'!CM12)=0,0,(' בריאות א2'!CF12+' בריאות א2'!CM12)/(' בריאות א2'!$CB$17+' בריאות א2'!$CI$17))</f>
        <v>0</v>
      </c>
      <c r="AZ10" s="220">
        <f>IF((' בריאות א2'!CG12+' בריאות א2'!CN12)=0,0,(' בריאות א2'!CG12+' בריאות א2'!CN12)/(' בריאות א2'!$CB$17+' בריאות א2'!$CI$17))</f>
        <v>0</v>
      </c>
      <c r="BA10" s="220">
        <f>IF((' בריאות א2'!CH12+' בריאות א2'!CO12)=0,0,(' בריאות א2'!CH12+' בריאות א2'!CO12)/(' בריאות א2'!$CB$17+' בריאות א2'!$CI$17))</f>
        <v>0</v>
      </c>
      <c r="BB10" s="219">
        <f>SUM(BC10:BH10)</f>
        <v>0</v>
      </c>
      <c r="BC10" s="220">
        <f>IF((' בריאות א2'!CQ12+' בריאות א2'!CX12)=0,0,(' בריאות א2'!CQ12+' בריאות א2'!CX12)/(' בריאות א2'!$CP$17+' בריאות א2'!$CW$17))</f>
        <v>0</v>
      </c>
      <c r="BD10" s="220">
        <f>IF((' בריאות א2'!CR12+' בריאות א2'!CY12)=0,0,(' בריאות א2'!CR12+' בריאות א2'!CY12)/(' בריאות א2'!$CP$17+' בריאות א2'!$CW$17))</f>
        <v>0</v>
      </c>
      <c r="BE10" s="220">
        <f>IF((' בריאות א2'!CS12+' בריאות א2'!CZ12)=0,0,(' בריאות א2'!CS12+' בריאות א2'!CZ12)/(' בריאות א2'!$CP$17+' בריאות א2'!$CW$17))</f>
        <v>0</v>
      </c>
      <c r="BF10" s="220">
        <f>IF((' בריאות א2'!CT12+' בריאות א2'!DA12)=0,0,(' בריאות א2'!CT12+' בריאות א2'!DA12)/(' בריאות א2'!$CP$17+' בריאות א2'!$CW$17))</f>
        <v>0</v>
      </c>
      <c r="BG10" s="220">
        <f>IF((' בריאות א2'!CU12+' בריאות א2'!DB12)=0,0,(' בריאות א2'!CU12+' בריאות א2'!DB12)/(' בריאות א2'!$CP$17+' בריאות א2'!$CW$17))</f>
        <v>0</v>
      </c>
      <c r="BH10" s="220">
        <f>IF((' בריאות א2'!CV12+' בריאות א2'!DC12)=0,0,(' בריאות א2'!CV12+' בריאות א2'!DC12)/(' בריאות א2'!$CP$17+' בריאות א2'!$CW$17))</f>
        <v>0</v>
      </c>
      <c r="BI10" s="219">
        <f>SUM(BJ10:BO10)</f>
        <v>0</v>
      </c>
      <c r="BJ10" s="220">
        <f>IF((' בריאות א2'!DE12+' בריאות א2'!DL12)=0,0,(' בריאות א2'!DE12+' בריאות א2'!DL12)/(' בריאות א2'!$DD$17+' בריאות א2'!$DK$17))</f>
        <v>0</v>
      </c>
      <c r="BK10" s="220">
        <f>IF((' בריאות א2'!DF12+' בריאות א2'!DM12)=0,0,(' בריאות א2'!DF12+' בריאות א2'!DM12)/(' בריאות א2'!$DD$17+' בריאות א2'!$DK$17))</f>
        <v>0</v>
      </c>
      <c r="BL10" s="220">
        <f>IF((' בריאות א2'!DG12+' בריאות א2'!DN12)=0,0,(' בריאות א2'!DG12+' בריאות א2'!DN12)/(' בריאות א2'!$DD$17+' בריאות א2'!$DK$17))</f>
        <v>0</v>
      </c>
      <c r="BM10" s="220">
        <f>IF((' בריאות א2'!DH12+' בריאות א2'!DO12)=0,0,(' בריאות א2'!DH12+' בריאות א2'!DO12)/(' בריאות א2'!$DD$17+' בריאות א2'!$DK$17))</f>
        <v>0</v>
      </c>
      <c r="BN10" s="220">
        <f>IF((' בריאות א2'!DI12+' בריאות א2'!DP12)=0,0,(' בריאות א2'!DI12+' בריאות א2'!DP12)/(' בריאות א2'!$DD$17+' בריאות א2'!$DK$17))</f>
        <v>0</v>
      </c>
      <c r="BO10" s="224">
        <f>IF((' בריאות א2'!DJ12+' בריאות א2'!DQ12)=0,0,(' בריאות א2'!DJ12+' בריאות א2'!DQ12)/(' בריאות א2'!$DD$17+' בריאות א2'!$DK$17))</f>
        <v>0</v>
      </c>
    </row>
    <row r="11" spans="1:77" x14ac:dyDescent="0.2">
      <c r="A11" s="277" t="s">
        <v>78</v>
      </c>
      <c r="B11" s="402" t="s">
        <v>79</v>
      </c>
      <c r="C11" s="403"/>
      <c r="D11" s="404"/>
      <c r="E11" s="219">
        <f>SUM(F11:K11)</f>
        <v>0</v>
      </c>
      <c r="F11" s="220">
        <f>IF((' בריאות א2'!D13+' בריאות א2'!K13)=0,0,(' בריאות א2'!D13+' בריאות א2'!K13)/(' בריאות א2'!$C$17+' בריאות א2'!$J$17))</f>
        <v>0</v>
      </c>
      <c r="G11" s="220">
        <f>IF((' בריאות א2'!E13+' בריאות א2'!L13)=0,0,(' בריאות א2'!E13+' בריאות א2'!L13)/(' בריאות א2'!$C$17+' בריאות א2'!$J$17))</f>
        <v>0</v>
      </c>
      <c r="H11" s="220">
        <f>IF((' בריאות א2'!F13+' בריאות א2'!M13)=0,0,(' בריאות א2'!F13+' בריאות א2'!M13)/(' בריאות א2'!$C$17+' בריאות א2'!$J$17))</f>
        <v>0</v>
      </c>
      <c r="I11" s="220">
        <f>IF((' בריאות א2'!G13+' בריאות א2'!N13)=0,0,(' בריאות א2'!G13+' בריאות א2'!N13)/(' בריאות א2'!$C$17+' בריאות א2'!$J$17))</f>
        <v>0</v>
      </c>
      <c r="J11" s="220">
        <f>IF((' בריאות א2'!H13+' בריאות א2'!O13)=0,0,(' בריאות א2'!H13+' בריאות א2'!O13)/(' בריאות א2'!$C$17+' בריאות א2'!$J$17))</f>
        <v>0</v>
      </c>
      <c r="K11" s="220">
        <f>IF((' בריאות א2'!I13+' בריאות א2'!P13)=0,0,(' בריאות א2'!I13+' בריאות א2'!P13)/(' בריאות א2'!$C$17+' בריאות א2'!$J$17))</f>
        <v>0</v>
      </c>
      <c r="L11" s="219">
        <f>SUM(M11:R11)</f>
        <v>0</v>
      </c>
      <c r="M11" s="220">
        <f>IF((' בריאות א2'!R13+' בריאות א2'!Y13)=0,0,(' בריאות א2'!R13+' בריאות א2'!Y13)/(' בריאות א2'!$Q$17+' בריאות א2'!$X$17))</f>
        <v>0</v>
      </c>
      <c r="N11" s="220">
        <f>IF((' בריאות א2'!S13+' בריאות א2'!Z13)=0,0,(' בריאות א2'!S13+' בריאות א2'!Z13)/(' בריאות א2'!$Q$17+' בריאות א2'!$X$17))</f>
        <v>0</v>
      </c>
      <c r="O11" s="220">
        <f>IF((' בריאות א2'!T13+' בריאות א2'!AA13)=0,0,(' בריאות א2'!T13+' בריאות א2'!AA13)/(' בריאות א2'!$Q$17+' בריאות א2'!$X$17))</f>
        <v>0</v>
      </c>
      <c r="P11" s="220">
        <f>IF((' בריאות א2'!U13+' בריאות א2'!AB13)=0,0,(' בריאות א2'!U13+' בריאות א2'!AB13)/(' בריאות א2'!$Q$17+' בריאות א2'!$X$17))</f>
        <v>0</v>
      </c>
      <c r="Q11" s="220">
        <f>IF((' בריאות א2'!V13+' בריאות א2'!AC13)=0,0,(' בריאות א2'!V13+' בריאות א2'!AC13)/(' בריאות א2'!$Q$17+' בריאות א2'!$X$17))</f>
        <v>0</v>
      </c>
      <c r="R11" s="220">
        <f>IF((' בריאות א2'!W13+' בריאות א2'!AD13)=0,0,(' בריאות א2'!W13+' בריאות א2'!AD13)/(' בריאות א2'!$Q$17+' בריאות א2'!$X$17))</f>
        <v>0</v>
      </c>
      <c r="S11" s="219">
        <f>SUM(T11:Y11)</f>
        <v>0</v>
      </c>
      <c r="T11" s="220">
        <f>IF((' בריאות א2'!AF13+' בריאות א2'!AM13)=0,0,(' בריאות א2'!AF13+' בריאות א2'!AM13)/(' בריאות א2'!$AE$17+' בריאות א2'!$AL$17))</f>
        <v>0</v>
      </c>
      <c r="U11" s="220">
        <f>IF((' בריאות א2'!AG13+' בריאות א2'!AN13)=0,0,(' בריאות א2'!AG13+' בריאות א2'!AN13)/(' בריאות א2'!$AE$17+' בריאות א2'!$AL$17))</f>
        <v>0</v>
      </c>
      <c r="V11" s="220">
        <f>IF((' בריאות א2'!AH13+' בריאות א2'!AO13)=0,0,(' בריאות א2'!AH13+' בריאות א2'!AO13)/(' בריאות א2'!$AE$17+' בריאות א2'!$AL$17))</f>
        <v>0</v>
      </c>
      <c r="W11" s="220">
        <f>IF((' בריאות א2'!AI13+' בריאות א2'!AP13)=0,0,(' בריאות א2'!AI13+' בריאות א2'!AP13)/(' בריאות א2'!$AE$17+' בריאות א2'!$AL$17))</f>
        <v>0</v>
      </c>
      <c r="X11" s="220">
        <f>IF((' בריאות א2'!AJ13+' בריאות א2'!AQ13)=0,0,(' בריאות א2'!AJ13+' בריאות א2'!AQ13)/(' בריאות א2'!$AE$17+' בריאות א2'!$AL$17))</f>
        <v>0</v>
      </c>
      <c r="Y11" s="220">
        <f>IF((' בריאות א2'!AK13+' בריאות א2'!AR13)=0,0,(' בריאות א2'!AK13+' בריאות א2'!AR13)/(' בריאות א2'!$AE$17+' בריאות א2'!$AL$17))</f>
        <v>0</v>
      </c>
      <c r="Z11" s="219">
        <f>SUM(AA11:AF11)</f>
        <v>0</v>
      </c>
      <c r="AA11" s="220">
        <f>IF((' בריאות א2'!AT13+' בריאות א2'!BA13)=0,0,(' בריאות א2'!AT13+' בריאות א2'!BA13)/(' בריאות א2'!$AZ$17+' בריאות א2'!$AS$17))</f>
        <v>0</v>
      </c>
      <c r="AB11" s="220">
        <f>IF((' בריאות א2'!AU13+' בריאות א2'!BB13)=0,0,(' בריאות א2'!AU13+' בריאות א2'!BB13)/(' בריאות א2'!$AZ$17+' בריאות א2'!$AS$17))</f>
        <v>0</v>
      </c>
      <c r="AC11" s="220">
        <f>IF((' בריאות א2'!AV13+' בריאות א2'!BC13)=0,0,(' בריאות א2'!AV13+' בריאות א2'!BC13)/(' בריאות א2'!$AZ$17+' בריאות א2'!$AS$17))</f>
        <v>0</v>
      </c>
      <c r="AD11" s="220">
        <f>IF((' בריאות א2'!AW13+' בריאות א2'!BD13)=0,0,(' בריאות א2'!AW13+' בריאות א2'!BD13)/(' בריאות א2'!$AZ$17+' בריאות א2'!$AS$17))</f>
        <v>0</v>
      </c>
      <c r="AE11" s="220">
        <f>IF((' בריאות א2'!AX13+' בריאות א2'!BE13)=0,0,(' בריאות א2'!AX13+' בריאות א2'!BE13)/(' בריאות א2'!$AZ$17+' בריאות א2'!$AS$17))</f>
        <v>0</v>
      </c>
      <c r="AF11" s="220">
        <f>IF((' בריאות א2'!AY13+' בריאות א2'!BF13)=0,0,(' בריאות א2'!AY13+' בריאות א2'!BF13)/(' בריאות א2'!$AZ$17+' בריאות א2'!$AS$17))</f>
        <v>0</v>
      </c>
      <c r="AG11" s="219">
        <f>SUM(AH11:AM11)</f>
        <v>0</v>
      </c>
      <c r="AH11" s="220">
        <f>IF(' בריאות א2'!BH13=0,0,' בריאות א2'!BH13/' בריאות א2'!$BG$17)</f>
        <v>0</v>
      </c>
      <c r="AI11" s="220">
        <f>IF(' בריאות א2'!BI13=0,0,' בריאות א2'!BI13/' בריאות א2'!$BG$17)</f>
        <v>0</v>
      </c>
      <c r="AJ11" s="220">
        <f>IF(' בריאות א2'!BJ13=0,0,' בריאות א2'!BJ13/' בריאות א2'!$BG$17)</f>
        <v>0</v>
      </c>
      <c r="AK11" s="220">
        <f>IF(' בריאות א2'!BK13=0,0,' בריאות א2'!BK13/' בריאות א2'!$BG$17)</f>
        <v>0</v>
      </c>
      <c r="AL11" s="220">
        <f>IF(' בריאות א2'!BL13=0,0,' בריאות א2'!BL13/' בריאות א2'!$BG$17)</f>
        <v>0</v>
      </c>
      <c r="AM11" s="220">
        <f>IF(' בריאות א2'!BM13=0,0,' בריאות א2'!BM13/' בריאות א2'!$BG$17)</f>
        <v>0</v>
      </c>
      <c r="AN11" s="219">
        <f>SUM(AO11:AT11)</f>
        <v>0</v>
      </c>
      <c r="AO11" s="220">
        <f>IF((' בריאות א2'!BO13+' בריאות א2'!BV13)=0,0,(' בריאות א2'!BO13+' בריאות א2'!BV13)/(' בריאות א2'!$BN$17+' בריאות א2'!$BU$17))</f>
        <v>0</v>
      </c>
      <c r="AP11" s="220">
        <f>IF((' בריאות א2'!BP13+' בריאות א2'!BW13)=0,0,(' בריאות א2'!BP13+' בריאות א2'!BW13)/(' בריאות א2'!$BN$17+' בריאות א2'!$BU$17))</f>
        <v>0</v>
      </c>
      <c r="AQ11" s="220">
        <f>IF((' בריאות א2'!BQ13+' בריאות א2'!BX13)=0,0,(' בריאות א2'!BQ13+' בריאות א2'!BX13)/(' בריאות א2'!$BN$17+' בריאות א2'!$BU$17))</f>
        <v>0</v>
      </c>
      <c r="AR11" s="220">
        <f>IF((' בריאות א2'!BR13+' בריאות א2'!BY13)=0,0,(' בריאות א2'!BR13+' בריאות א2'!BY13)/(' בריאות א2'!$BN$17+' בריאות א2'!$BU$17))</f>
        <v>0</v>
      </c>
      <c r="AS11" s="220">
        <f>IF((' בריאות א2'!BS13+' בריאות א2'!BZ13)=0,0,(' בריאות א2'!BS13+' בריאות א2'!BZ13)/(' בריאות א2'!$BN$17+' בריאות א2'!$BU$17))</f>
        <v>0</v>
      </c>
      <c r="AT11" s="220">
        <f>IF((' בריאות א2'!BT13+' בריאות א2'!CA13)=0,0,(' בריאות א2'!BT13+' בריאות א2'!CA13)/(' בריאות א2'!$BN$17+' בריאות א2'!$BU$17))</f>
        <v>0</v>
      </c>
      <c r="AU11" s="219">
        <f>SUM(AV11:BA11)</f>
        <v>0</v>
      </c>
      <c r="AV11" s="220">
        <f>IF((' בריאות א2'!CC13+' בריאות א2'!CJ13)=0,0,(' בריאות א2'!CC13+' בריאות א2'!CJ13)/(' בריאות א2'!$CB$17+' בריאות א2'!$CI$17))</f>
        <v>0</v>
      </c>
      <c r="AW11" s="220">
        <f>IF((' בריאות א2'!CD13+' בריאות א2'!CK13)=0,0,(' בריאות א2'!CD13+' בריאות א2'!CK13)/(' בריאות א2'!$CB$17+' בריאות א2'!$CI$17))</f>
        <v>0</v>
      </c>
      <c r="AX11" s="220">
        <f>IF((' בריאות א2'!CE13+' בריאות א2'!CL13)=0,0,(' בריאות א2'!CE13+' בריאות א2'!CL13)/(' בריאות א2'!$CB$17+' בריאות א2'!$CI$17))</f>
        <v>0</v>
      </c>
      <c r="AY11" s="220">
        <f>IF((' בריאות א2'!CF13+' בריאות א2'!CM13)=0,0,(' בריאות א2'!CF13+' בריאות א2'!CM13)/(' בריאות א2'!$CB$17+' בריאות א2'!$CI$17))</f>
        <v>0</v>
      </c>
      <c r="AZ11" s="220">
        <f>IF((' בריאות א2'!CG13+' בריאות א2'!CN13)=0,0,(' בריאות א2'!CG13+' בריאות א2'!CN13)/(' בריאות א2'!$CB$17+' בריאות א2'!$CI$17))</f>
        <v>0</v>
      </c>
      <c r="BA11" s="220">
        <f>IF((' בריאות א2'!CH13+' בריאות א2'!CO13)=0,0,(' בריאות א2'!CH13+' בריאות א2'!CO13)/(' בריאות א2'!$CB$17+' בריאות א2'!$CI$17))</f>
        <v>0</v>
      </c>
      <c r="BB11" s="219">
        <f>SUM(BC11:BH11)</f>
        <v>0</v>
      </c>
      <c r="BC11" s="220">
        <f>IF((' בריאות א2'!CQ13+' בריאות א2'!CX13)=0,0,(' בריאות א2'!CQ13+' בריאות א2'!CX13)/(' בריאות א2'!$CP$17+' בריאות א2'!$CW$17))</f>
        <v>0</v>
      </c>
      <c r="BD11" s="220">
        <f>IF((' בריאות א2'!CR13+' בריאות א2'!CY13)=0,0,(' בריאות א2'!CR13+' בריאות א2'!CY13)/(' בריאות א2'!$CP$17+' בריאות א2'!$CW$17))</f>
        <v>0</v>
      </c>
      <c r="BE11" s="220">
        <f>IF((' בריאות א2'!CS13+' בריאות א2'!CZ13)=0,0,(' בריאות א2'!CS13+' בריאות א2'!CZ13)/(' בריאות א2'!$CP$17+' בריאות א2'!$CW$17))</f>
        <v>0</v>
      </c>
      <c r="BF11" s="220">
        <f>IF((' בריאות א2'!CT13+' בריאות א2'!DA13)=0,0,(' בריאות א2'!CT13+' בריאות א2'!DA13)/(' בריאות א2'!$CP$17+' בריאות א2'!$CW$17))</f>
        <v>0</v>
      </c>
      <c r="BG11" s="220">
        <f>IF((' בריאות א2'!CU13+' בריאות א2'!DB13)=0,0,(' בריאות א2'!CU13+' בריאות א2'!DB13)/(' בריאות א2'!$CP$17+' בריאות א2'!$CW$17))</f>
        <v>0</v>
      </c>
      <c r="BH11" s="220">
        <f>IF((' בריאות א2'!CV13+' בריאות א2'!DC13)=0,0,(' בריאות א2'!CV13+' בריאות א2'!DC13)/(' בריאות א2'!$CP$17+' בריאות א2'!$CW$17))</f>
        <v>0</v>
      </c>
      <c r="BI11" s="219">
        <f>SUM(BJ11:BO11)</f>
        <v>0</v>
      </c>
      <c r="BJ11" s="220">
        <f>IF((' בריאות א2'!DE13+' בריאות א2'!DL13)=0,0,(' בריאות א2'!DE13+' בריאות א2'!DL13)/(' בריאות א2'!$DD$17+' בריאות א2'!$DK$17))</f>
        <v>0</v>
      </c>
      <c r="BK11" s="220">
        <f>IF((' בריאות א2'!DF13+' בריאות א2'!DM13)=0,0,(' בריאות א2'!DF13+' בריאות א2'!DM13)/(' בריאות א2'!$DD$17+' בריאות א2'!$DK$17))</f>
        <v>0</v>
      </c>
      <c r="BL11" s="220">
        <f>IF((' בריאות א2'!DG13+' בריאות א2'!DN13)=0,0,(' בריאות א2'!DG13+' בריאות א2'!DN13)/(' בריאות א2'!$DD$17+' בריאות א2'!$DK$17))</f>
        <v>0</v>
      </c>
      <c r="BM11" s="220">
        <f>IF((' בריאות א2'!DH13+' בריאות א2'!DO13)=0,0,(' בריאות א2'!DH13+' בריאות א2'!DO13)/(' בריאות א2'!$DD$17+' בריאות א2'!$DK$17))</f>
        <v>0</v>
      </c>
      <c r="BN11" s="220">
        <f>IF((' בריאות א2'!DI13+' בריאות א2'!DP13)=0,0,(' בריאות א2'!DI13+' בריאות א2'!DP13)/(' בריאות א2'!$DD$17+' בריאות א2'!$DK$17))</f>
        <v>0</v>
      </c>
      <c r="BO11" s="224">
        <f>IF((' בריאות א2'!DJ13+' בריאות א2'!DQ13)=0,0,(' בריאות א2'!DJ13+' בריאות א2'!DQ13)/(' בריאות א2'!$DD$17+' בריאות א2'!$DK$17))</f>
        <v>0</v>
      </c>
    </row>
    <row r="12" spans="1:77" x14ac:dyDescent="0.2">
      <c r="A12" s="191">
        <v>4</v>
      </c>
      <c r="B12" s="192" t="s">
        <v>80</v>
      </c>
      <c r="C12" s="257"/>
      <c r="D12" s="258"/>
      <c r="E12" s="75">
        <f>SUM(F12:K12)</f>
        <v>0</v>
      </c>
      <c r="F12" s="76">
        <f>IF((' בריאות א2'!D14+' בריאות א2'!K14)=0,0,(' בריאות א2'!D14+' בריאות א2'!K14)/(' בריאות א2'!$C$17+' בריאות א2'!$J$17))</f>
        <v>0</v>
      </c>
      <c r="G12" s="76">
        <f>IF((' בריאות א2'!E14+' בריאות א2'!L14)=0,0,(' בריאות א2'!E14+' בריאות א2'!L14)/(' בריאות א2'!$C$17+' בריאות א2'!$J$17))</f>
        <v>0</v>
      </c>
      <c r="H12" s="76">
        <f>IF((' בריאות א2'!F14+' בריאות א2'!M14)=0,0,(' בריאות א2'!F14+' בריאות א2'!M14)/(' בריאות א2'!$C$17+' בריאות א2'!$J$17))</f>
        <v>0</v>
      </c>
      <c r="I12" s="76">
        <f>IF((' בריאות א2'!G14+' בריאות א2'!N14)=0,0,(' בריאות א2'!G14+' בריאות א2'!N14)/(' בריאות א2'!$C$17+' בריאות א2'!$J$17))</f>
        <v>0</v>
      </c>
      <c r="J12" s="76">
        <f>IF((' בריאות א2'!H14+' בריאות א2'!O14)=0,0,(' בריאות א2'!H14+' בריאות א2'!O14)/(' בריאות א2'!$C$17+' בריאות א2'!$J$17))</f>
        <v>0</v>
      </c>
      <c r="K12" s="76">
        <f>IF((' בריאות א2'!I14+' בריאות א2'!P14)=0,0,(' בריאות א2'!I14+' בריאות א2'!P14)/(' בריאות א2'!$C$17+' בריאות א2'!$J$17))</f>
        <v>0</v>
      </c>
      <c r="L12" s="75">
        <f>SUM(M12:R12)</f>
        <v>0</v>
      </c>
      <c r="M12" s="76">
        <f>IF((' בריאות א2'!R14+' בריאות א2'!Y14)=0,0,(' בריאות א2'!R14+' בריאות א2'!Y14)/(' בריאות א2'!$Q$17+' בריאות א2'!$X$17))</f>
        <v>0</v>
      </c>
      <c r="N12" s="76">
        <f>IF((' בריאות א2'!S14+' בריאות א2'!Z14)=0,0,(' בריאות א2'!S14+' בריאות א2'!Z14)/(' בריאות א2'!$Q$17+' בריאות א2'!$X$17))</f>
        <v>0</v>
      </c>
      <c r="O12" s="76">
        <f>IF((' בריאות א2'!T14+' בריאות א2'!AA14)=0,0,(' בריאות א2'!T14+' בריאות א2'!AA14)/(' בריאות א2'!$Q$17+' בריאות א2'!$X$17))</f>
        <v>0</v>
      </c>
      <c r="P12" s="76">
        <f>IF((' בריאות א2'!U14+' בריאות א2'!AB14)=0,0,(' בריאות א2'!U14+' בריאות א2'!AB14)/(' בריאות א2'!$Q$17+' בריאות א2'!$X$17))</f>
        <v>0</v>
      </c>
      <c r="Q12" s="76">
        <f>IF((' בריאות א2'!V14+' בריאות א2'!AC14)=0,0,(' בריאות א2'!V14+' בריאות א2'!AC14)/(' בריאות א2'!$Q$17+' בריאות א2'!$X$17))</f>
        <v>0</v>
      </c>
      <c r="R12" s="76">
        <f>IF((' בריאות א2'!W14+' בריאות א2'!AD14)=0,0,(' בריאות א2'!W14+' בריאות א2'!AD14)/(' בריאות א2'!$Q$17+' בריאות א2'!$X$17))</f>
        <v>0</v>
      </c>
      <c r="S12" s="75">
        <f>SUM(T12:Y12)</f>
        <v>0</v>
      </c>
      <c r="T12" s="76">
        <f>IF((' בריאות א2'!AF14+' בריאות א2'!AM14)=0,0,(' בריאות א2'!AF14+' בריאות א2'!AM14)/(' בריאות א2'!$AE$17+' בריאות א2'!$AL$17))</f>
        <v>0</v>
      </c>
      <c r="U12" s="76">
        <f>IF((' בריאות א2'!AG14+' בריאות א2'!AN14)=0,0,(' בריאות א2'!AG14+' בריאות א2'!AN14)/(' בריאות א2'!$AE$17+' בריאות א2'!$AL$17))</f>
        <v>0</v>
      </c>
      <c r="V12" s="76">
        <f>IF((' בריאות א2'!AH14+' בריאות א2'!AO14)=0,0,(' בריאות א2'!AH14+' בריאות א2'!AO14)/(' בריאות א2'!$AE$17+' בריאות א2'!$AL$17))</f>
        <v>0</v>
      </c>
      <c r="W12" s="76">
        <f>IF((' בריאות א2'!AI14+' בריאות א2'!AP14)=0,0,(' בריאות א2'!AI14+' בריאות א2'!AP14)/(' בריאות א2'!$AE$17+' בריאות א2'!$AL$17))</f>
        <v>0</v>
      </c>
      <c r="X12" s="76">
        <f>IF((' בריאות א2'!AJ14+' בריאות א2'!AQ14)=0,0,(' בריאות א2'!AJ14+' בריאות א2'!AQ14)/(' בריאות א2'!$AE$17+' בריאות א2'!$AL$17))</f>
        <v>0</v>
      </c>
      <c r="Y12" s="76">
        <f>IF((' בריאות א2'!AK14+' בריאות א2'!AR14)=0,0,(' בריאות א2'!AK14+' בריאות א2'!AR14)/(' בריאות א2'!$AE$17+' בריאות א2'!$AL$17))</f>
        <v>0</v>
      </c>
      <c r="Z12" s="75">
        <f>SUM(AA12:AF12)</f>
        <v>0</v>
      </c>
      <c r="AA12" s="76">
        <f>IF((' בריאות א2'!AT14+' בריאות א2'!BA14)=0,0,(' בריאות א2'!AT14+' בריאות א2'!BA14)/(' בריאות א2'!$AZ$17+' בריאות א2'!$AS$17))</f>
        <v>0</v>
      </c>
      <c r="AB12" s="76">
        <f>IF((' בריאות א2'!AU14+' בריאות א2'!BB14)=0,0,(' בריאות א2'!AU14+' בריאות א2'!BB14)/(' בריאות א2'!$AZ$17+' בריאות א2'!$AS$17))</f>
        <v>0</v>
      </c>
      <c r="AC12" s="76">
        <f>IF((' בריאות א2'!AV14+' בריאות א2'!BC14)=0,0,(' בריאות א2'!AV14+' בריאות א2'!BC14)/(' בריאות א2'!$AZ$17+' בריאות א2'!$AS$17))</f>
        <v>0</v>
      </c>
      <c r="AD12" s="76">
        <f>IF((' בריאות א2'!AW14+' בריאות א2'!BD14)=0,0,(' בריאות א2'!AW14+' בריאות א2'!BD14)/(' בריאות א2'!$AZ$17+' בריאות א2'!$AS$17))</f>
        <v>0</v>
      </c>
      <c r="AE12" s="76">
        <f>IF((' בריאות א2'!AX14+' בריאות א2'!BE14)=0,0,(' בריאות א2'!AX14+' בריאות א2'!BE14)/(' בריאות א2'!$AZ$17+' בריאות א2'!$AS$17))</f>
        <v>0</v>
      </c>
      <c r="AF12" s="76">
        <f>IF((' בריאות א2'!AY14+' בריאות א2'!BF14)=0,0,(' בריאות א2'!AY14+' בריאות א2'!BF14)/(' בריאות א2'!$AZ$17+' בריאות א2'!$AS$17))</f>
        <v>0</v>
      </c>
      <c r="AG12" s="75">
        <f>SUM(AH12:AM12)</f>
        <v>0</v>
      </c>
      <c r="AH12" s="76">
        <f>IF(' בריאות א2'!BH14=0,0,' בריאות א2'!BH14/' בריאות א2'!$BG$17)</f>
        <v>0</v>
      </c>
      <c r="AI12" s="76">
        <f>IF(' בריאות א2'!BI14=0,0,' בריאות א2'!BI14/' בריאות א2'!$BG$17)</f>
        <v>0</v>
      </c>
      <c r="AJ12" s="76">
        <f>IF(' בריאות א2'!BJ14=0,0,' בריאות א2'!BJ14/' בריאות א2'!$BG$17)</f>
        <v>0</v>
      </c>
      <c r="AK12" s="76">
        <f>IF(' בריאות א2'!BK14=0,0,' בריאות א2'!BK14/' בריאות א2'!$BG$17)</f>
        <v>0</v>
      </c>
      <c r="AL12" s="76">
        <f>IF(' בריאות א2'!BL14=0,0,' בריאות א2'!BL14/' בריאות א2'!$BG$17)</f>
        <v>0</v>
      </c>
      <c r="AM12" s="76">
        <f>IF(' בריאות א2'!BM14=0,0,' בריאות א2'!BM14/' בריאות א2'!$BG$17)</f>
        <v>0</v>
      </c>
      <c r="AN12" s="75">
        <f>SUM(AO12:AT12)</f>
        <v>0</v>
      </c>
      <c r="AO12" s="76">
        <f>IF((' בריאות א2'!BO14+' בריאות א2'!BV14)=0,0,(' בריאות א2'!BO14+' בריאות א2'!BV14)/(' בריאות א2'!$BN$17+' בריאות א2'!$BU$17))</f>
        <v>0</v>
      </c>
      <c r="AP12" s="76">
        <f>IF((' בריאות א2'!BP14+' בריאות א2'!BW14)=0,0,(' בריאות א2'!BP14+' בריאות א2'!BW14)/(' בריאות א2'!$BN$17+' בריאות א2'!$BU$17))</f>
        <v>0</v>
      </c>
      <c r="AQ12" s="76">
        <f>IF((' בריאות א2'!BQ14+' בריאות א2'!BX14)=0,0,(' בריאות א2'!BQ14+' בריאות א2'!BX14)/(' בריאות א2'!$BN$17+' בריאות א2'!$BU$17))</f>
        <v>0</v>
      </c>
      <c r="AR12" s="76">
        <f>IF((' בריאות א2'!BR14+' בריאות א2'!BY14)=0,0,(' בריאות א2'!BR14+' בריאות א2'!BY14)/(' בריאות א2'!$BN$17+' בריאות א2'!$BU$17))</f>
        <v>0</v>
      </c>
      <c r="AS12" s="76">
        <f>IF((' בריאות א2'!BS14+' בריאות א2'!BZ14)=0,0,(' בריאות א2'!BS14+' בריאות א2'!BZ14)/(' בריאות א2'!$BN$17+' בריאות א2'!$BU$17))</f>
        <v>0</v>
      </c>
      <c r="AT12" s="76">
        <f>IF((' בריאות א2'!BT14+' בריאות א2'!CA14)=0,0,(' בריאות א2'!BT14+' בריאות א2'!CA14)/(' בריאות א2'!$BN$17+' בריאות א2'!$BU$17))</f>
        <v>0</v>
      </c>
      <c r="AU12" s="75">
        <f>SUM(AV12:BA12)</f>
        <v>0</v>
      </c>
      <c r="AV12" s="76">
        <f>IF((' בריאות א2'!CC14+' בריאות א2'!CJ14)=0,0,(' בריאות א2'!CC14+' בריאות א2'!CJ14)/(' בריאות א2'!$CB$17+' בריאות א2'!$CI$17))</f>
        <v>0</v>
      </c>
      <c r="AW12" s="76">
        <f>IF((' בריאות א2'!CD14+' בריאות א2'!CK14)=0,0,(' בריאות א2'!CD14+' בריאות א2'!CK14)/(' בריאות א2'!$CB$17+' בריאות א2'!$CI$17))</f>
        <v>0</v>
      </c>
      <c r="AX12" s="76">
        <f>IF((' בריאות א2'!CE14+' בריאות א2'!CL14)=0,0,(' בריאות א2'!CE14+' בריאות א2'!CL14)/(' בריאות א2'!$CB$17+' בריאות א2'!$CI$17))</f>
        <v>0</v>
      </c>
      <c r="AY12" s="76">
        <f>IF((' בריאות א2'!CF14+' בריאות א2'!CM14)=0,0,(' בריאות א2'!CF14+' בריאות א2'!CM14)/(' בריאות א2'!$CB$17+' בריאות א2'!$CI$17))</f>
        <v>0</v>
      </c>
      <c r="AZ12" s="76">
        <f>IF((' בריאות א2'!CG14+' בריאות א2'!CN14)=0,0,(' בריאות א2'!CG14+' בריאות א2'!CN14)/(' בריאות א2'!$CB$17+' בריאות א2'!$CI$17))</f>
        <v>0</v>
      </c>
      <c r="BA12" s="76">
        <f>IF((' בריאות א2'!CH14+' בריאות א2'!CO14)=0,0,(' בריאות א2'!CH14+' בריאות א2'!CO14)/(' בריאות א2'!$CB$17+' בריאות א2'!$CI$17))</f>
        <v>0</v>
      </c>
      <c r="BB12" s="75">
        <f>SUM(BC12:BH12)</f>
        <v>0</v>
      </c>
      <c r="BC12" s="76">
        <f>IF((' בריאות א2'!CQ14+' בריאות א2'!CX14)=0,0,(' בריאות א2'!CQ14+' בריאות א2'!CX14)/(' בריאות א2'!$CP$17+' בריאות א2'!$CW$17))</f>
        <v>0</v>
      </c>
      <c r="BD12" s="76">
        <f>IF((' בריאות א2'!CR14+' בריאות א2'!CY14)=0,0,(' בריאות א2'!CR14+' בריאות א2'!CY14)/(' בריאות א2'!$CP$17+' בריאות א2'!$CW$17))</f>
        <v>0</v>
      </c>
      <c r="BE12" s="76">
        <f>IF((' בריאות א2'!CS14+' בריאות א2'!CZ14)=0,0,(' בריאות א2'!CS14+' בריאות א2'!CZ14)/(' בריאות א2'!$CP$17+' בריאות א2'!$CW$17))</f>
        <v>0</v>
      </c>
      <c r="BF12" s="76">
        <f>IF((' בריאות א2'!CT14+' בריאות א2'!DA14)=0,0,(' בריאות א2'!CT14+' בריאות א2'!DA14)/(' בריאות א2'!$CP$17+' בריאות א2'!$CW$17))</f>
        <v>0</v>
      </c>
      <c r="BG12" s="76">
        <f>IF((' בריאות א2'!CU14+' בריאות א2'!DB14)=0,0,(' בריאות א2'!CU14+' בריאות א2'!DB14)/(' בריאות א2'!$CP$17+' בריאות א2'!$CW$17))</f>
        <v>0</v>
      </c>
      <c r="BH12" s="76">
        <f>IF((' בריאות א2'!CV14+' בריאות א2'!DC14)=0,0,(' בריאות א2'!CV14+' בריאות א2'!DC14)/(' בריאות א2'!$CP$17+' בריאות א2'!$CW$17))</f>
        <v>0</v>
      </c>
      <c r="BI12" s="75">
        <f>SUM(BJ12:BO12)</f>
        <v>0</v>
      </c>
      <c r="BJ12" s="76">
        <f>IF((' בריאות א2'!DE14+' בריאות א2'!DL14)=0,0,(' בריאות א2'!DE14+' בריאות א2'!DL14)/(' בריאות א2'!$DD$17+' בריאות א2'!$DK$17))</f>
        <v>0</v>
      </c>
      <c r="BK12" s="76">
        <f>IF((' בריאות א2'!DF14+' בריאות א2'!DM14)=0,0,(' בריאות א2'!DF14+' בריאות א2'!DM14)/(' בריאות א2'!$DD$17+' בריאות א2'!$DK$17))</f>
        <v>0</v>
      </c>
      <c r="BL12" s="76">
        <f>IF((' בריאות א2'!DG14+' בריאות א2'!DN14)=0,0,(' בריאות א2'!DG14+' בריאות א2'!DN14)/(' בריאות א2'!$DD$17+' בריאות א2'!$DK$17))</f>
        <v>0</v>
      </c>
      <c r="BM12" s="76">
        <f>IF((' בריאות א2'!DH14+' בריאות א2'!DO14)=0,0,(' בריאות א2'!DH14+' בריאות א2'!DO14)/(' בריאות א2'!$DD$17+' בריאות א2'!$DK$17))</f>
        <v>0</v>
      </c>
      <c r="BN12" s="76">
        <f>IF((' בריאות א2'!DI14+' בריאות א2'!DP14)=0,0,(' בריאות א2'!DI14+' בריאות א2'!DP14)/(' בריאות א2'!$DD$17+' בריאות א2'!$DK$17))</f>
        <v>0</v>
      </c>
      <c r="BO12" s="78">
        <f>IF((' בריאות א2'!DJ14+' בריאות א2'!DQ14)=0,0,(' בריאות א2'!DJ14+' בריאות א2'!DQ14)/(' בריאות א2'!$DD$17+' בריאות א2'!$DK$17))</f>
        <v>0</v>
      </c>
    </row>
    <row r="13" spans="1:77" x14ac:dyDescent="0.2">
      <c r="A13" s="191">
        <v>5</v>
      </c>
      <c r="B13" s="193" t="s">
        <v>81</v>
      </c>
      <c r="C13" s="259"/>
      <c r="D13" s="259"/>
      <c r="E13" s="75">
        <f>SUM(F13:K13)</f>
        <v>0</v>
      </c>
      <c r="F13" s="76">
        <f>IF((' בריאות א2'!D15+' בריאות א2'!K15)=0,0,(' בריאות א2'!D15+' בריאות א2'!K15)/(' בריאות א2'!$C$17+' בריאות א2'!$J$17))</f>
        <v>0</v>
      </c>
      <c r="G13" s="76">
        <f>IF((' בריאות א2'!E15+' בריאות א2'!L15)=0,0,(' בריאות א2'!E15+' בריאות א2'!L15)/(' בריאות א2'!$C$17+' בריאות א2'!$J$17))</f>
        <v>0</v>
      </c>
      <c r="H13" s="76">
        <f>IF((' בריאות א2'!F15+' בריאות א2'!M15)=0,0,(' בריאות א2'!F15+' בריאות א2'!M15)/(' בריאות א2'!$C$17+' בריאות א2'!$J$17))</f>
        <v>0</v>
      </c>
      <c r="I13" s="76">
        <f>IF((' בריאות א2'!G15+' בריאות א2'!N15)=0,0,(' בריאות א2'!G15+' בריאות א2'!N15)/(' בריאות א2'!$C$17+' בריאות א2'!$J$17))</f>
        <v>0</v>
      </c>
      <c r="J13" s="76">
        <f>IF((' בריאות א2'!H15+' בריאות א2'!O15)=0,0,(' בריאות א2'!H15+' בריאות א2'!O15)/(' בריאות א2'!$C$17+' בריאות א2'!$J$17))</f>
        <v>0</v>
      </c>
      <c r="K13" s="76">
        <f>IF((' בריאות א2'!I15+' בריאות א2'!P15)=0,0,(' בריאות א2'!I15+' בריאות א2'!P15)/(' בריאות א2'!$C$17+' בריאות א2'!$J$17))</f>
        <v>0</v>
      </c>
      <c r="L13" s="75">
        <f>SUM(M13:R13)</f>
        <v>0</v>
      </c>
      <c r="M13" s="76">
        <f>IF((' בריאות א2'!R15+' בריאות א2'!Y15)=0,0,(' בריאות א2'!R15+' בריאות א2'!Y15)/(' בריאות א2'!$Q$17+' בריאות א2'!$X$17))</f>
        <v>0</v>
      </c>
      <c r="N13" s="76">
        <f>IF((' בריאות א2'!S15+' בריאות א2'!Z15)=0,0,(' בריאות א2'!S15+' בריאות א2'!Z15)/(' בריאות א2'!$Q$17+' בריאות א2'!$X$17))</f>
        <v>0</v>
      </c>
      <c r="O13" s="76">
        <f>IF((' בריאות א2'!T15+' בריאות א2'!AA15)=0,0,(' בריאות א2'!T15+' בריאות א2'!AA15)/(' בריאות א2'!$Q$17+' בריאות א2'!$X$17))</f>
        <v>0</v>
      </c>
      <c r="P13" s="76">
        <f>IF((' בריאות א2'!U15+' בריאות א2'!AB15)=0,0,(' בריאות א2'!U15+' בריאות א2'!AB15)/(' בריאות א2'!$Q$17+' בריאות א2'!$X$17))</f>
        <v>0</v>
      </c>
      <c r="Q13" s="76">
        <f>IF((' בריאות א2'!V15+' בריאות א2'!AC15)=0,0,(' בריאות א2'!V15+' בריאות א2'!AC15)/(' בריאות א2'!$Q$17+' בריאות א2'!$X$17))</f>
        <v>0</v>
      </c>
      <c r="R13" s="76">
        <f>IF((' בריאות א2'!W15+' בריאות א2'!AD15)=0,0,(' בריאות א2'!W15+' בריאות א2'!AD15)/(' בריאות א2'!$Q$17+' בריאות א2'!$X$17))</f>
        <v>0</v>
      </c>
      <c r="S13" s="75">
        <f>SUM(T13:Y13)</f>
        <v>0</v>
      </c>
      <c r="T13" s="76">
        <f>IF((' בריאות א2'!AF15+' בריאות א2'!AM15)=0,0,(' בריאות א2'!AF15+' בריאות א2'!AM15)/(' בריאות א2'!$AE$17+' בריאות א2'!$AL$17))</f>
        <v>0</v>
      </c>
      <c r="U13" s="76">
        <f>IF((' בריאות א2'!AG15+' בריאות א2'!AN15)=0,0,(' בריאות א2'!AG15+' בריאות א2'!AN15)/(' בריאות א2'!$AE$17+' בריאות א2'!$AL$17))</f>
        <v>0</v>
      </c>
      <c r="V13" s="76">
        <f>IF((' בריאות א2'!AH15+' בריאות א2'!AO15)=0,0,(' בריאות א2'!AH15+' בריאות א2'!AO15)/(' בריאות א2'!$AE$17+' בריאות א2'!$AL$17))</f>
        <v>0</v>
      </c>
      <c r="W13" s="76">
        <f>IF((' בריאות א2'!AI15+' בריאות א2'!AP15)=0,0,(' בריאות א2'!AI15+' בריאות א2'!AP15)/(' בריאות א2'!$AE$17+' בריאות א2'!$AL$17))</f>
        <v>0</v>
      </c>
      <c r="X13" s="76">
        <f>IF((' בריאות א2'!AJ15+' בריאות א2'!AQ15)=0,0,(' בריאות א2'!AJ15+' בריאות א2'!AQ15)/(' בריאות א2'!$AE$17+' בריאות א2'!$AL$17))</f>
        <v>0</v>
      </c>
      <c r="Y13" s="76">
        <f>IF((' בריאות א2'!AK15+' בריאות א2'!AR15)=0,0,(' בריאות א2'!AK15+' בריאות א2'!AR15)/(' בריאות א2'!$AE$17+' בריאות א2'!$AL$17))</f>
        <v>0</v>
      </c>
      <c r="Z13" s="75">
        <f>SUM(AA13:AF13)</f>
        <v>0</v>
      </c>
      <c r="AA13" s="76">
        <f>IF((' בריאות א2'!AT15+' בריאות א2'!BA15)=0,0,(' בריאות א2'!AT15+' בריאות א2'!BA15)/(' בריאות א2'!$AZ$17+' בריאות א2'!$AS$17))</f>
        <v>0</v>
      </c>
      <c r="AB13" s="76">
        <f>IF((' בריאות א2'!AU15+' בריאות א2'!BB15)=0,0,(' בריאות א2'!AU15+' בריאות א2'!BB15)/(' בריאות א2'!$AZ$17+' בריאות א2'!$AS$17))</f>
        <v>0</v>
      </c>
      <c r="AC13" s="76">
        <f>IF((' בריאות א2'!AV15+' בריאות א2'!BC15)=0,0,(' בריאות א2'!AV15+' בריאות א2'!BC15)/(' בריאות א2'!$AZ$17+' בריאות א2'!$AS$17))</f>
        <v>0</v>
      </c>
      <c r="AD13" s="76">
        <f>IF((' בריאות א2'!AW15+' בריאות א2'!BD15)=0,0,(' בריאות א2'!AW15+' בריאות א2'!BD15)/(' בריאות א2'!$AZ$17+' בריאות א2'!$AS$17))</f>
        <v>0</v>
      </c>
      <c r="AE13" s="76">
        <f>IF((' בריאות א2'!AX15+' בריאות א2'!BE15)=0,0,(' בריאות א2'!AX15+' בריאות א2'!BE15)/(' בריאות א2'!$AZ$17+' בריאות א2'!$AS$17))</f>
        <v>0</v>
      </c>
      <c r="AF13" s="76">
        <f>IF((' בריאות א2'!AY15+' בריאות א2'!BF15)=0,0,(' בריאות א2'!AY15+' בריאות א2'!BF15)/(' בריאות א2'!$AZ$17+' בריאות א2'!$AS$17))</f>
        <v>0</v>
      </c>
      <c r="AG13" s="75">
        <f>SUM(AH13:AM13)</f>
        <v>0</v>
      </c>
      <c r="AH13" s="76">
        <f>IF(' בריאות א2'!BH15=0,0,' בריאות א2'!BH15/' בריאות א2'!$BG$17)</f>
        <v>0</v>
      </c>
      <c r="AI13" s="76">
        <f>IF(' בריאות א2'!BI15=0,0,' בריאות א2'!BI15/' בריאות א2'!$BG$17)</f>
        <v>0</v>
      </c>
      <c r="AJ13" s="76">
        <f>IF(' בריאות א2'!BJ15=0,0,' בריאות א2'!BJ15/' בריאות א2'!$BG$17)</f>
        <v>0</v>
      </c>
      <c r="AK13" s="76">
        <f>IF(' בריאות א2'!BK15=0,0,' בריאות א2'!BK15/' בריאות א2'!$BG$17)</f>
        <v>0</v>
      </c>
      <c r="AL13" s="76">
        <f>IF(' בריאות א2'!BL15=0,0,' בריאות א2'!BL15/' בריאות א2'!$BG$17)</f>
        <v>0</v>
      </c>
      <c r="AM13" s="76">
        <f>IF(' בריאות א2'!BM15=0,0,' בריאות א2'!BM15/' בריאות א2'!$BG$17)</f>
        <v>0</v>
      </c>
      <c r="AN13" s="75">
        <f>SUM(AO13:AT13)</f>
        <v>0</v>
      </c>
      <c r="AO13" s="76">
        <f>IF((' בריאות א2'!BO15+' בריאות א2'!BV15)=0,0,(' בריאות א2'!BO15+' בריאות א2'!BV15)/(' בריאות א2'!$BN$17+' בריאות א2'!$BU$17))</f>
        <v>0</v>
      </c>
      <c r="AP13" s="76">
        <f>IF((' בריאות א2'!BP15+' בריאות א2'!BW15)=0,0,(' בריאות א2'!BP15+' בריאות א2'!BW15)/(' בריאות א2'!$BN$17+' בריאות א2'!$BU$17))</f>
        <v>0</v>
      </c>
      <c r="AQ13" s="76">
        <f>IF((' בריאות א2'!BQ15+' בריאות א2'!BX15)=0,0,(' בריאות א2'!BQ15+' בריאות א2'!BX15)/(' בריאות א2'!$BN$17+' בריאות א2'!$BU$17))</f>
        <v>0</v>
      </c>
      <c r="AR13" s="76">
        <f>IF((' בריאות א2'!BR15+' בריאות א2'!BY15)=0,0,(' בריאות א2'!BR15+' בריאות א2'!BY15)/(' בריאות א2'!$BN$17+' בריאות א2'!$BU$17))</f>
        <v>0</v>
      </c>
      <c r="AS13" s="76">
        <f>IF((' בריאות א2'!BS15+' בריאות א2'!BZ15)=0,0,(' בריאות א2'!BS15+' בריאות א2'!BZ15)/(' בריאות א2'!$BN$17+' בריאות א2'!$BU$17))</f>
        <v>0</v>
      </c>
      <c r="AT13" s="76">
        <f>IF((' בריאות א2'!BT15+' בריאות א2'!CA15)=0,0,(' בריאות א2'!BT15+' בריאות א2'!CA15)/(' בריאות א2'!$BN$17+' בריאות א2'!$BU$17))</f>
        <v>0</v>
      </c>
      <c r="AU13" s="75">
        <f>SUM(AV13:BA13)</f>
        <v>0</v>
      </c>
      <c r="AV13" s="76">
        <f>IF((' בריאות א2'!CC15+' בריאות א2'!CJ15)=0,0,(' בריאות א2'!CC15+' בריאות א2'!CJ15)/(' בריאות א2'!$CB$17+' בריאות א2'!$CI$17))</f>
        <v>0</v>
      </c>
      <c r="AW13" s="76">
        <f>IF((' בריאות א2'!CD15+' בריאות א2'!CK15)=0,0,(' בריאות א2'!CD15+' בריאות א2'!CK15)/(' בריאות א2'!$CB$17+' בריאות א2'!$CI$17))</f>
        <v>0</v>
      </c>
      <c r="AX13" s="76">
        <f>IF((' בריאות א2'!CE15+' בריאות א2'!CL15)=0,0,(' בריאות א2'!CE15+' בריאות א2'!CL15)/(' בריאות א2'!$CB$17+' בריאות א2'!$CI$17))</f>
        <v>0</v>
      </c>
      <c r="AY13" s="76">
        <f>IF((' בריאות א2'!CF15+' בריאות א2'!CM15)=0,0,(' בריאות א2'!CF15+' בריאות א2'!CM15)/(' בריאות א2'!$CB$17+' בריאות א2'!$CI$17))</f>
        <v>0</v>
      </c>
      <c r="AZ13" s="76">
        <f>IF((' בריאות א2'!CG15+' בריאות א2'!CN15)=0,0,(' בריאות א2'!CG15+' בריאות א2'!CN15)/(' בריאות א2'!$CB$17+' בריאות א2'!$CI$17))</f>
        <v>0</v>
      </c>
      <c r="BA13" s="76">
        <f>IF((' בריאות א2'!CH15+' בריאות א2'!CO15)=0,0,(' בריאות א2'!CH15+' בריאות א2'!CO15)/(' בריאות א2'!$CB$17+' בריאות א2'!$CI$17))</f>
        <v>0</v>
      </c>
      <c r="BB13" s="75">
        <f>SUM(BC13:BH13)</f>
        <v>0</v>
      </c>
      <c r="BC13" s="76">
        <f>IF((' בריאות א2'!CQ15+' בריאות א2'!CX15)=0,0,(' בריאות א2'!CQ15+' בריאות א2'!CX15)/(' בריאות א2'!$CP$17+' בריאות א2'!$CW$17))</f>
        <v>0</v>
      </c>
      <c r="BD13" s="76">
        <f>IF((' בריאות א2'!CR15+' בריאות א2'!CY15)=0,0,(' בריאות א2'!CR15+' בריאות א2'!CY15)/(' בריאות א2'!$CP$17+' בריאות א2'!$CW$17))</f>
        <v>0</v>
      </c>
      <c r="BE13" s="76">
        <f>IF((' בריאות א2'!CS15+' בריאות א2'!CZ15)=0,0,(' בריאות א2'!CS15+' בריאות א2'!CZ15)/(' בריאות א2'!$CP$17+' בריאות א2'!$CW$17))</f>
        <v>0</v>
      </c>
      <c r="BF13" s="76">
        <f>IF((' בריאות א2'!CT15+' בריאות א2'!DA15)=0,0,(' בריאות א2'!CT15+' בריאות א2'!DA15)/(' בריאות א2'!$CP$17+' בריאות א2'!$CW$17))</f>
        <v>0</v>
      </c>
      <c r="BG13" s="76">
        <f>IF((' בריאות א2'!CU15+' בריאות א2'!DB15)=0,0,(' בריאות א2'!CU15+' בריאות א2'!DB15)/(' בריאות א2'!$CP$17+' בריאות א2'!$CW$17))</f>
        <v>0</v>
      </c>
      <c r="BH13" s="76">
        <f>IF((' בריאות א2'!CV15+' בריאות א2'!DC15)=0,0,(' בריאות א2'!CV15+' בריאות א2'!DC15)/(' בריאות א2'!$CP$17+' בריאות א2'!$CW$17))</f>
        <v>0</v>
      </c>
      <c r="BI13" s="75">
        <f>SUM(BJ13:BO13)</f>
        <v>0</v>
      </c>
      <c r="BJ13" s="76">
        <f>IF((' בריאות א2'!DE15+' בריאות א2'!DL15)=0,0,(' בריאות א2'!DE15+' בריאות א2'!DL15)/(' בריאות א2'!$DD$17+' בריאות א2'!$DK$17))</f>
        <v>0</v>
      </c>
      <c r="BK13" s="76">
        <f>IF((' בריאות א2'!DF15+' בריאות א2'!DM15)=0,0,(' בריאות א2'!DF15+' בריאות א2'!DM15)/(' בריאות א2'!$DD$17+' בריאות א2'!$DK$17))</f>
        <v>0</v>
      </c>
      <c r="BL13" s="76">
        <f>IF((' בריאות א2'!DG15+' בריאות א2'!DN15)=0,0,(' בריאות א2'!DG15+' בריאות א2'!DN15)/(' בריאות א2'!$DD$17+' בריאות א2'!$DK$17))</f>
        <v>0</v>
      </c>
      <c r="BM13" s="76">
        <f>IF((' בריאות א2'!DH15+' בריאות א2'!DO15)=0,0,(' בריאות א2'!DH15+' בריאות א2'!DO15)/(' בריאות א2'!$DD$17+' בריאות א2'!$DK$17))</f>
        <v>0</v>
      </c>
      <c r="BN13" s="76">
        <f>IF((' בריאות א2'!DI15+' בריאות א2'!DP15)=0,0,(' בריאות א2'!DI15+' בריאות א2'!DP15)/(' בריאות א2'!$DD$17+' בריאות א2'!$DK$17))</f>
        <v>0</v>
      </c>
      <c r="BO13" s="78">
        <f>IF((' בריאות א2'!DJ15+' בריאות א2'!DQ15)=0,0,(' בריאות א2'!DJ15+' בריאות א2'!DQ15)/(' בריאות א2'!$DD$17+' בריאות א2'!$DK$17))</f>
        <v>0</v>
      </c>
    </row>
    <row r="14" spans="1:77" x14ac:dyDescent="0.2">
      <c r="A14" s="191">
        <v>6</v>
      </c>
      <c r="B14" s="193" t="s">
        <v>82</v>
      </c>
      <c r="C14" s="259"/>
      <c r="D14" s="259"/>
      <c r="E14" s="75">
        <f>SUM(F14:K14)</f>
        <v>0</v>
      </c>
      <c r="F14" s="76">
        <f>IF((' בריאות א2'!D16+' בריאות א2'!K16)=0,0,(' בריאות א2'!D16+' בריאות א2'!K16)/(' בריאות א2'!$C$17+' בריאות א2'!$J$17))</f>
        <v>0</v>
      </c>
      <c r="G14" s="76">
        <f>IF((' בריאות א2'!E16+' בריאות א2'!L16)=0,0,(' בריאות א2'!E16+' בריאות א2'!L16)/(' בריאות א2'!$C$17+' בריאות א2'!$J$17))</f>
        <v>0</v>
      </c>
      <c r="H14" s="76">
        <f>IF((' בריאות א2'!F16+' בריאות א2'!M16)=0,0,(' בריאות א2'!F16+' בריאות א2'!M16)/(' בריאות א2'!$C$17+' בריאות א2'!$J$17))</f>
        <v>0</v>
      </c>
      <c r="I14" s="76">
        <f>IF((' בריאות א2'!G16+' בריאות א2'!N16)=0,0,(' בריאות א2'!G16+' בריאות א2'!N16)/(' בריאות א2'!$C$17+' בריאות א2'!$J$17))</f>
        <v>0</v>
      </c>
      <c r="J14" s="76">
        <f>IF((' בריאות א2'!H16+' בריאות א2'!O16)=0,0,(' בריאות א2'!H16+' בריאות א2'!O16)/(' בריאות א2'!$C$17+' בריאות א2'!$J$17))</f>
        <v>0</v>
      </c>
      <c r="K14" s="76">
        <f>IF((' בריאות א2'!I16+' בריאות א2'!P16)=0,0,(' בריאות א2'!I16+' בריאות א2'!P16)/(' בריאות א2'!$C$17+' בריאות א2'!$J$17))</f>
        <v>0</v>
      </c>
      <c r="L14" s="75">
        <f>SUM(M14:R14)</f>
        <v>0</v>
      </c>
      <c r="M14" s="76">
        <f>IF((' בריאות א2'!R16+' בריאות א2'!Y16)=0,0,(' בריאות א2'!R16+' בריאות א2'!Y16)/(' בריאות א2'!$Q$17+' בריאות א2'!$X$17))</f>
        <v>0</v>
      </c>
      <c r="N14" s="76">
        <f>IF((' בריאות א2'!S16+' בריאות א2'!Z16)=0,0,(' בריאות א2'!S16+' בריאות א2'!Z16)/(' בריאות א2'!$Q$17+' בריאות א2'!$X$17))</f>
        <v>0</v>
      </c>
      <c r="O14" s="76">
        <f>IF((' בריאות א2'!T16+' בריאות א2'!AA16)=0,0,(' בריאות א2'!T16+' בריאות א2'!AA16)/(' בריאות א2'!$Q$17+' בריאות א2'!$X$17))</f>
        <v>0</v>
      </c>
      <c r="P14" s="76">
        <f>IF((' בריאות א2'!U16+' בריאות א2'!AB16)=0,0,(' בריאות א2'!U16+' בריאות א2'!AB16)/(' בריאות א2'!$Q$17+' בריאות א2'!$X$17))</f>
        <v>0</v>
      </c>
      <c r="Q14" s="76">
        <f>IF((' בריאות א2'!V16+' בריאות א2'!AC16)=0,0,(' בריאות א2'!V16+' בריאות א2'!AC16)/(' בריאות א2'!$Q$17+' בריאות א2'!$X$17))</f>
        <v>0</v>
      </c>
      <c r="R14" s="76">
        <f>IF((' בריאות א2'!W16+' בריאות א2'!AD16)=0,0,(' בריאות א2'!W16+' בריאות א2'!AD16)/(' בריאות א2'!$Q$17+' בריאות א2'!$X$17))</f>
        <v>0</v>
      </c>
      <c r="S14" s="75">
        <f>SUM(T14:Y14)</f>
        <v>0</v>
      </c>
      <c r="T14" s="76">
        <f>IF((' בריאות א2'!AF16+' בריאות א2'!AM16)=0,0,(' בריאות א2'!AF16+' בריאות א2'!AM16)/(' בריאות א2'!$AE$17+' בריאות א2'!$AL$17))</f>
        <v>0</v>
      </c>
      <c r="U14" s="76">
        <f>IF((' בריאות א2'!AG16+' בריאות א2'!AN16)=0,0,(' בריאות א2'!AG16+' בריאות א2'!AN16)/(' בריאות א2'!$AE$17+' בריאות א2'!$AL$17))</f>
        <v>0</v>
      </c>
      <c r="V14" s="76">
        <f>IF((' בריאות א2'!AH16+' בריאות א2'!AO16)=0,0,(' בריאות א2'!AH16+' בריאות א2'!AO16)/(' בריאות א2'!$AE$17+' בריאות א2'!$AL$17))</f>
        <v>0</v>
      </c>
      <c r="W14" s="76">
        <f>IF((' בריאות א2'!AI16+' בריאות א2'!AP16)=0,0,(' בריאות א2'!AI16+' בריאות א2'!AP16)/(' בריאות א2'!$AE$17+' בריאות א2'!$AL$17))</f>
        <v>0</v>
      </c>
      <c r="X14" s="76">
        <f>IF((' בריאות א2'!AJ16+' בריאות א2'!AQ16)=0,0,(' בריאות א2'!AJ16+' בריאות א2'!AQ16)/(' בריאות א2'!$AE$17+' בריאות א2'!$AL$17))</f>
        <v>0</v>
      </c>
      <c r="Y14" s="76">
        <f>IF((' בריאות א2'!AK16+' בריאות א2'!AR16)=0,0,(' בריאות א2'!AK16+' בריאות א2'!AR16)/(' בריאות א2'!$AE$17+' בריאות א2'!$AL$17))</f>
        <v>0</v>
      </c>
      <c r="Z14" s="75">
        <f>SUM(AA14:AF14)</f>
        <v>0</v>
      </c>
      <c r="AA14" s="76">
        <f>IF((' בריאות א2'!AT16+' בריאות א2'!BA16)=0,0,(' בריאות א2'!AT16+' בריאות א2'!BA16)/(' בריאות א2'!$AZ$17+' בריאות א2'!$AS$17))</f>
        <v>0</v>
      </c>
      <c r="AB14" s="76">
        <f>IF((' בריאות א2'!AU16+' בריאות א2'!BB16)=0,0,(' בריאות א2'!AU16+' בריאות א2'!BB16)/(' בריאות א2'!$AZ$17+' בריאות א2'!$AS$17))</f>
        <v>0</v>
      </c>
      <c r="AC14" s="76">
        <f>IF((' בריאות א2'!AV16+' בריאות א2'!BC16)=0,0,(' בריאות א2'!AV16+' בריאות א2'!BC16)/(' בריאות א2'!$AZ$17+' בריאות א2'!$AS$17))</f>
        <v>0</v>
      </c>
      <c r="AD14" s="76">
        <f>IF((' בריאות א2'!AW16+' בריאות א2'!BD16)=0,0,(' בריאות א2'!AW16+' בריאות א2'!BD16)/(' בריאות א2'!$AZ$17+' בריאות א2'!$AS$17))</f>
        <v>0</v>
      </c>
      <c r="AE14" s="76">
        <f>IF((' בריאות א2'!AX16+' בריאות א2'!BE16)=0,0,(' בריאות א2'!AX16+' בריאות א2'!BE16)/(' בריאות א2'!$AZ$17+' בריאות א2'!$AS$17))</f>
        <v>0</v>
      </c>
      <c r="AF14" s="76">
        <f>IF((' בריאות א2'!AY16+' בריאות א2'!BF16)=0,0,(' בריאות א2'!AY16+' בריאות א2'!BF16)/(' בריאות א2'!$AZ$17+' בריאות א2'!$AS$17))</f>
        <v>0</v>
      </c>
      <c r="AG14" s="75">
        <f>SUM(AH14:AM14)</f>
        <v>0</v>
      </c>
      <c r="AH14" s="76">
        <f>IF(' בריאות א2'!BH16=0,0,' בריאות א2'!BH16/' בריאות א2'!$BG$17)</f>
        <v>0</v>
      </c>
      <c r="AI14" s="76">
        <f>IF(' בריאות א2'!BI16=0,0,' בריאות א2'!BI16/' בריאות א2'!$BG$17)</f>
        <v>0</v>
      </c>
      <c r="AJ14" s="76">
        <f>IF(' בריאות א2'!BJ16=0,0,' בריאות א2'!BJ16/' בריאות א2'!$BG$17)</f>
        <v>0</v>
      </c>
      <c r="AK14" s="76">
        <f>IF(' בריאות א2'!BK16=0,0,' בריאות א2'!BK16/' בריאות א2'!$BG$17)</f>
        <v>0</v>
      </c>
      <c r="AL14" s="76">
        <f>IF(' בריאות א2'!BL16=0,0,' בריאות א2'!BL16/' בריאות א2'!$BG$17)</f>
        <v>0</v>
      </c>
      <c r="AM14" s="76">
        <f>IF(' בריאות א2'!BM16=0,0,' בריאות א2'!BM16/' בריאות א2'!$BG$17)</f>
        <v>0</v>
      </c>
      <c r="AN14" s="75">
        <f>SUM(AO14:AT14)</f>
        <v>0</v>
      </c>
      <c r="AO14" s="76">
        <f>IF((' בריאות א2'!BO16+' בריאות א2'!BV16)=0,0,(' בריאות א2'!BO16+' בריאות א2'!BV16)/(' בריאות א2'!$BN$17+' בריאות א2'!$BU$17))</f>
        <v>0</v>
      </c>
      <c r="AP14" s="76">
        <f>IF((' בריאות א2'!BP16+' בריאות א2'!BW16)=0,0,(' בריאות א2'!BP16+' בריאות א2'!BW16)/(' בריאות א2'!$BN$17+' בריאות א2'!$BU$17))</f>
        <v>0</v>
      </c>
      <c r="AQ14" s="76">
        <f>IF((' בריאות א2'!BQ16+' בריאות א2'!BX16)=0,0,(' בריאות א2'!BQ16+' בריאות א2'!BX16)/(' בריאות א2'!$BN$17+' בריאות א2'!$BU$17))</f>
        <v>0</v>
      </c>
      <c r="AR14" s="76">
        <f>IF((' בריאות א2'!BR16+' בריאות א2'!BY16)=0,0,(' בריאות א2'!BR16+' בריאות א2'!BY16)/(' בריאות א2'!$BN$17+' בריאות א2'!$BU$17))</f>
        <v>0</v>
      </c>
      <c r="AS14" s="76">
        <f>IF((' בריאות א2'!BS16+' בריאות א2'!BZ16)=0,0,(' בריאות א2'!BS16+' בריאות א2'!BZ16)/(' בריאות א2'!$BN$17+' בריאות א2'!$BU$17))</f>
        <v>0</v>
      </c>
      <c r="AT14" s="76">
        <f>IF((' בריאות א2'!BT16+' בריאות א2'!CA16)=0,0,(' בריאות א2'!BT16+' בריאות א2'!CA16)/(' בריאות א2'!$BN$17+' בריאות א2'!$BU$17))</f>
        <v>0</v>
      </c>
      <c r="AU14" s="75">
        <f>SUM(AV14:BA14)</f>
        <v>0</v>
      </c>
      <c r="AV14" s="76">
        <f>IF((' בריאות א2'!CC16+' בריאות א2'!CJ16)=0,0,(' בריאות א2'!CC16+' בריאות א2'!CJ16)/(' בריאות א2'!$CB$17+' בריאות א2'!$CI$17))</f>
        <v>0</v>
      </c>
      <c r="AW14" s="76">
        <f>IF((' בריאות א2'!CD16+' בריאות א2'!CK16)=0,0,(' בריאות א2'!CD16+' בריאות א2'!CK16)/(' בריאות א2'!$CB$17+' בריאות א2'!$CI$17))</f>
        <v>0</v>
      </c>
      <c r="AX14" s="76">
        <f>IF((' בריאות א2'!CE16+' בריאות א2'!CL16)=0,0,(' בריאות א2'!CE16+' בריאות א2'!CL16)/(' בריאות א2'!$CB$17+' בריאות א2'!$CI$17))</f>
        <v>0</v>
      </c>
      <c r="AY14" s="76">
        <f>IF((' בריאות א2'!CF16+' בריאות א2'!CM16)=0,0,(' בריאות א2'!CF16+' בריאות א2'!CM16)/(' בריאות א2'!$CB$17+' בריאות א2'!$CI$17))</f>
        <v>0</v>
      </c>
      <c r="AZ14" s="76">
        <f>IF((' בריאות א2'!CG16+' בריאות א2'!CN16)=0,0,(' בריאות א2'!CG16+' בריאות א2'!CN16)/(' בריאות א2'!$CB$17+' בריאות א2'!$CI$17))</f>
        <v>0</v>
      </c>
      <c r="BA14" s="76">
        <f>IF((' בריאות א2'!CH16+' בריאות א2'!CO16)=0,0,(' בריאות א2'!CH16+' בריאות א2'!CO16)/(' בריאות א2'!$CB$17+' בריאות א2'!$CI$17))</f>
        <v>0</v>
      </c>
      <c r="BB14" s="75">
        <f>SUM(BC14:BH14)</f>
        <v>0</v>
      </c>
      <c r="BC14" s="76">
        <f>IF((' בריאות א2'!CQ16+' בריאות א2'!CX16)=0,0,(' בריאות א2'!CQ16+' בריאות א2'!CX16)/(' בריאות א2'!$CP$17+' בריאות א2'!$CW$17))</f>
        <v>0</v>
      </c>
      <c r="BD14" s="76">
        <f>IF((' בריאות א2'!CR16+' בריאות א2'!CY16)=0,0,(' בריאות א2'!CR16+' בריאות א2'!CY16)/(' בריאות א2'!$CP$17+' בריאות א2'!$CW$17))</f>
        <v>0</v>
      </c>
      <c r="BE14" s="76">
        <f>IF((' בריאות א2'!CS16+' בריאות א2'!CZ16)=0,0,(' בריאות א2'!CS16+' בריאות א2'!CZ16)/(' בריאות א2'!$CP$17+' בריאות א2'!$CW$17))</f>
        <v>0</v>
      </c>
      <c r="BF14" s="76">
        <f>IF((' בריאות א2'!CT16+' בריאות א2'!DA16)=0,0,(' בריאות א2'!CT16+' בריאות א2'!DA16)/(' בריאות א2'!$CP$17+' בריאות א2'!$CW$17))</f>
        <v>0</v>
      </c>
      <c r="BG14" s="76">
        <f>IF((' בריאות א2'!CU16+' בריאות א2'!DB16)=0,0,(' בריאות א2'!CU16+' בריאות א2'!DB16)/(' בריאות א2'!$CP$17+' בריאות א2'!$CW$17))</f>
        <v>0</v>
      </c>
      <c r="BH14" s="76">
        <f>IF((' בריאות א2'!CV16+' בריאות א2'!DC16)=0,0,(' בריאות א2'!CV16+' בריאות א2'!DC16)/(' בריאות א2'!$CP$17+' בריאות א2'!$CW$17))</f>
        <v>0</v>
      </c>
      <c r="BI14" s="75">
        <f>SUM(BJ14:BO14)</f>
        <v>0</v>
      </c>
      <c r="BJ14" s="76">
        <f>IF((' בריאות א2'!DE16+' בריאות א2'!DL16)=0,0,(' בריאות א2'!DE16+' בריאות א2'!DL16)/(' בריאות א2'!$DD$17+' בריאות א2'!$DK$17))</f>
        <v>0</v>
      </c>
      <c r="BK14" s="76">
        <f>IF((' בריאות א2'!DF16+' בריאות א2'!DM16)=0,0,(' בריאות א2'!DF16+' בריאות א2'!DM16)/(' בריאות א2'!$DD$17+' בריאות א2'!$DK$17))</f>
        <v>0</v>
      </c>
      <c r="BL14" s="76">
        <f>IF((' בריאות א2'!DG16+' בריאות א2'!DN16)=0,0,(' בריאות א2'!DG16+' בריאות א2'!DN16)/(' בריאות א2'!$DD$17+' בריאות א2'!$DK$17))</f>
        <v>0</v>
      </c>
      <c r="BM14" s="76">
        <f>IF((' בריאות א2'!DH16+' בריאות א2'!DO16)=0,0,(' בריאות א2'!DH16+' בריאות א2'!DO16)/(' בריאות א2'!$DD$17+' בריאות א2'!$DK$17))</f>
        <v>0</v>
      </c>
      <c r="BN14" s="76">
        <f>IF((' בריאות א2'!DI16+' בריאות א2'!DP16)=0,0,(' בריאות א2'!DI16+' בריאות א2'!DP16)/(' בריאות א2'!$DD$17+' בריאות א2'!$DK$17))</f>
        <v>0</v>
      </c>
      <c r="BO14" s="78">
        <f>IF((' בריאות א2'!DJ16+' בריאות א2'!DQ16)=0,0,(' בריאות א2'!DJ16+' בריאות א2'!DQ16)/(' בריאות א2'!$DD$17+' בריאות א2'!$DK$17))</f>
        <v>0</v>
      </c>
    </row>
    <row r="15" spans="1:77" x14ac:dyDescent="0.2">
      <c r="A15" s="191">
        <v>7</v>
      </c>
      <c r="B15" s="260" t="s">
        <v>100</v>
      </c>
      <c r="C15" s="261"/>
      <c r="D15" s="261"/>
      <c r="E15" s="219">
        <f>SUM(E10:E14)</f>
        <v>0</v>
      </c>
      <c r="F15" s="222">
        <f t="shared" ref="F15:K15" si="0">SUM(F10:F14)</f>
        <v>0</v>
      </c>
      <c r="G15" s="222">
        <f t="shared" si="0"/>
        <v>0</v>
      </c>
      <c r="H15" s="222">
        <f t="shared" si="0"/>
        <v>0</v>
      </c>
      <c r="I15" s="222">
        <f t="shared" si="0"/>
        <v>0</v>
      </c>
      <c r="J15" s="222">
        <f t="shared" si="0"/>
        <v>0</v>
      </c>
      <c r="K15" s="223">
        <f t="shared" si="0"/>
        <v>0</v>
      </c>
      <c r="L15" s="219">
        <f>SUM(L10:L14)</f>
        <v>0</v>
      </c>
      <c r="M15" s="222">
        <f>SUM(M10:M14)</f>
        <v>0</v>
      </c>
      <c r="N15" s="222">
        <f t="shared" ref="N15:R15" si="1">SUM(N10:N14)</f>
        <v>0</v>
      </c>
      <c r="O15" s="222">
        <f t="shared" si="1"/>
        <v>0</v>
      </c>
      <c r="P15" s="222">
        <f t="shared" si="1"/>
        <v>0</v>
      </c>
      <c r="Q15" s="222">
        <f t="shared" si="1"/>
        <v>0</v>
      </c>
      <c r="R15" s="223">
        <f t="shared" si="1"/>
        <v>0</v>
      </c>
      <c r="S15" s="219">
        <f>SUM(S10:S14)</f>
        <v>0</v>
      </c>
      <c r="T15" s="222">
        <f>SUM(T10:T14)</f>
        <v>0</v>
      </c>
      <c r="U15" s="222">
        <f t="shared" ref="U15:Y15" si="2">SUM(U10:U14)</f>
        <v>0</v>
      </c>
      <c r="V15" s="222">
        <f t="shared" si="2"/>
        <v>0</v>
      </c>
      <c r="W15" s="222">
        <f t="shared" si="2"/>
        <v>0</v>
      </c>
      <c r="X15" s="222">
        <f t="shared" si="2"/>
        <v>0</v>
      </c>
      <c r="Y15" s="222">
        <f t="shared" si="2"/>
        <v>0</v>
      </c>
      <c r="Z15" s="219">
        <f>SUM(Z10:Z14)</f>
        <v>0</v>
      </c>
      <c r="AA15" s="222">
        <f>SUM(AA10:AA14)</f>
        <v>0</v>
      </c>
      <c r="AB15" s="222">
        <f t="shared" ref="AB15:AF15" si="3">SUM(AB10:AB14)</f>
        <v>0</v>
      </c>
      <c r="AC15" s="222">
        <f t="shared" si="3"/>
        <v>0</v>
      </c>
      <c r="AD15" s="222">
        <f t="shared" si="3"/>
        <v>0</v>
      </c>
      <c r="AE15" s="222">
        <f t="shared" si="3"/>
        <v>0</v>
      </c>
      <c r="AF15" s="222">
        <f t="shared" si="3"/>
        <v>0</v>
      </c>
      <c r="AG15" s="219">
        <f>SUM(AG10:AG14)</f>
        <v>0</v>
      </c>
      <c r="AH15" s="222">
        <f t="shared" ref="AH15:AM15" si="4">SUM(AH10:AH14)</f>
        <v>0</v>
      </c>
      <c r="AI15" s="222">
        <f t="shared" si="4"/>
        <v>0</v>
      </c>
      <c r="AJ15" s="222">
        <f t="shared" si="4"/>
        <v>0</v>
      </c>
      <c r="AK15" s="222">
        <f t="shared" si="4"/>
        <v>0</v>
      </c>
      <c r="AL15" s="222">
        <f t="shared" si="4"/>
        <v>0</v>
      </c>
      <c r="AM15" s="223">
        <f t="shared" si="4"/>
        <v>0</v>
      </c>
      <c r="AN15" s="219">
        <f>SUM(AN10:AN14)</f>
        <v>0</v>
      </c>
      <c r="AO15" s="222">
        <f t="shared" ref="AO15:AT15" si="5">SUM(AO10:AO14)</f>
        <v>0</v>
      </c>
      <c r="AP15" s="222">
        <f t="shared" si="5"/>
        <v>0</v>
      </c>
      <c r="AQ15" s="222">
        <f t="shared" si="5"/>
        <v>0</v>
      </c>
      <c r="AR15" s="222">
        <f t="shared" si="5"/>
        <v>0</v>
      </c>
      <c r="AS15" s="222">
        <f t="shared" si="5"/>
        <v>0</v>
      </c>
      <c r="AT15" s="223">
        <f t="shared" si="5"/>
        <v>0</v>
      </c>
      <c r="AU15" s="219">
        <f>SUM(AU10:AU14)</f>
        <v>0</v>
      </c>
      <c r="AV15" s="222">
        <f t="shared" ref="AV15:BA15" si="6">SUM(AV10:AV14)</f>
        <v>0</v>
      </c>
      <c r="AW15" s="222">
        <f t="shared" si="6"/>
        <v>0</v>
      </c>
      <c r="AX15" s="222">
        <f t="shared" si="6"/>
        <v>0</v>
      </c>
      <c r="AY15" s="222">
        <f t="shared" si="6"/>
        <v>0</v>
      </c>
      <c r="AZ15" s="222">
        <f t="shared" si="6"/>
        <v>0</v>
      </c>
      <c r="BA15" s="223">
        <f t="shared" si="6"/>
        <v>0</v>
      </c>
      <c r="BB15" s="219">
        <f>SUM(BB10:BB14)</f>
        <v>0</v>
      </c>
      <c r="BC15" s="222">
        <f t="shared" ref="BC15:BH15" si="7">SUM(BC10:BC14)</f>
        <v>0</v>
      </c>
      <c r="BD15" s="222">
        <f t="shared" si="7"/>
        <v>0</v>
      </c>
      <c r="BE15" s="222">
        <f t="shared" si="7"/>
        <v>0</v>
      </c>
      <c r="BF15" s="222">
        <f t="shared" si="7"/>
        <v>0</v>
      </c>
      <c r="BG15" s="222">
        <f t="shared" si="7"/>
        <v>0</v>
      </c>
      <c r="BH15" s="223">
        <f t="shared" si="7"/>
        <v>0</v>
      </c>
      <c r="BI15" s="219">
        <f>SUM(BI10:BI14)</f>
        <v>0</v>
      </c>
      <c r="BJ15" s="222">
        <f>SUM(BJ10:BJ14)</f>
        <v>0</v>
      </c>
      <c r="BK15" s="222">
        <f t="shared" ref="BK15:BO15" si="8">SUM(BK10:BK14)</f>
        <v>0</v>
      </c>
      <c r="BL15" s="222">
        <f t="shared" si="8"/>
        <v>0</v>
      </c>
      <c r="BM15" s="222">
        <f t="shared" si="8"/>
        <v>0</v>
      </c>
      <c r="BN15" s="222">
        <f t="shared" si="8"/>
        <v>0</v>
      </c>
      <c r="BO15" s="276">
        <f t="shared" si="8"/>
        <v>0</v>
      </c>
    </row>
    <row r="16" spans="1:77" x14ac:dyDescent="0.2">
      <c r="A16" s="194" t="s">
        <v>85</v>
      </c>
      <c r="B16" s="195" t="s">
        <v>101</v>
      </c>
      <c r="C16" s="268"/>
      <c r="D16" s="269"/>
      <c r="E16" s="83"/>
      <c r="F16" s="85"/>
      <c r="G16" s="85"/>
      <c r="H16" s="85"/>
      <c r="I16" s="85"/>
      <c r="J16" s="85"/>
      <c r="K16" s="86"/>
      <c r="L16" s="83"/>
      <c r="M16" s="85"/>
      <c r="N16" s="85"/>
      <c r="O16" s="85"/>
      <c r="P16" s="85"/>
      <c r="Q16" s="85"/>
      <c r="R16" s="86"/>
      <c r="S16" s="83"/>
      <c r="T16" s="85"/>
      <c r="U16" s="85"/>
      <c r="V16" s="85"/>
      <c r="W16" s="85"/>
      <c r="X16" s="85"/>
      <c r="Y16" s="86"/>
      <c r="Z16" s="83"/>
      <c r="AA16" s="85"/>
      <c r="AB16" s="85"/>
      <c r="AC16" s="85"/>
      <c r="AD16" s="85"/>
      <c r="AE16" s="85"/>
      <c r="AF16" s="86"/>
      <c r="AG16" s="83"/>
      <c r="AH16" s="85"/>
      <c r="AI16" s="85"/>
      <c r="AJ16" s="85"/>
      <c r="AK16" s="85"/>
      <c r="AL16" s="85"/>
      <c r="AM16" s="86"/>
      <c r="AN16" s="83"/>
      <c r="AO16" s="85"/>
      <c r="AP16" s="85"/>
      <c r="AQ16" s="85"/>
      <c r="AR16" s="85"/>
      <c r="AS16" s="85"/>
      <c r="AT16" s="86"/>
      <c r="AU16" s="83"/>
      <c r="AV16" s="85"/>
      <c r="AW16" s="85"/>
      <c r="AX16" s="85"/>
      <c r="AY16" s="85"/>
      <c r="AZ16" s="85"/>
      <c r="BA16" s="86"/>
      <c r="BB16" s="83"/>
      <c r="BC16" s="85"/>
      <c r="BD16" s="85"/>
      <c r="BE16" s="85"/>
      <c r="BF16" s="85"/>
      <c r="BG16" s="85"/>
      <c r="BH16" s="86"/>
      <c r="BI16" s="83"/>
      <c r="BJ16" s="85"/>
      <c r="BK16" s="85"/>
      <c r="BL16" s="85"/>
      <c r="BM16" s="85"/>
      <c r="BN16" s="85"/>
      <c r="BO16" s="86"/>
      <c r="BP16" s="247"/>
      <c r="BQ16" s="247"/>
      <c r="BR16" s="247"/>
      <c r="BS16" s="247"/>
      <c r="BT16" s="247"/>
    </row>
    <row r="17" spans="1:72" x14ac:dyDescent="0.2">
      <c r="A17" s="191">
        <v>1</v>
      </c>
      <c r="B17" s="192" t="s">
        <v>87</v>
      </c>
      <c r="C17" s="257"/>
      <c r="D17" s="258"/>
      <c r="E17" s="75">
        <f>SUM(F17:K17)</f>
        <v>0</v>
      </c>
      <c r="F17" s="76">
        <f>IF(' בריאות א2'!D20+' בריאות א2'!K20=0,0,(' בריאות א2'!D20+' בריאות א2'!K20)/(' בריאות א2'!$C$22+' בריאות א2'!$J$22))</f>
        <v>0</v>
      </c>
      <c r="G17" s="76">
        <f>IF(' בריאות א2'!E20+' בריאות א2'!L20=0,0,(' בריאות א2'!E20+' בריאות א2'!L20)/(' בריאות א2'!$C$22+' בריאות א2'!$J$22))</f>
        <v>0</v>
      </c>
      <c r="H17" s="76">
        <f>IF(' בריאות א2'!F20+' בריאות א2'!M20=0,0,(' בריאות א2'!F20+' בריאות א2'!M20)/(' בריאות א2'!$C$22+' בריאות א2'!$J$22))</f>
        <v>0</v>
      </c>
      <c r="I17" s="76">
        <f>IF(' בריאות א2'!G20+' בריאות א2'!N20=0,0,(' בריאות א2'!G20+' בריאות א2'!N20)/(' בריאות א2'!$C$22+' בריאות א2'!$J$22))</f>
        <v>0</v>
      </c>
      <c r="J17" s="76">
        <f>IF(' בריאות א2'!H20+' בריאות א2'!O20=0,0,(' בריאות א2'!H20+' בריאות א2'!O20)/(' בריאות א2'!$C$22+' בריאות א2'!$J$22))</f>
        <v>0</v>
      </c>
      <c r="K17" s="78">
        <f>IF(' בריאות א2'!I20+' בריאות א2'!P20=0,0,(' בריאות א2'!I20+' בריאות א2'!P20)/(' בריאות א2'!$C$22+' בריאות א2'!$J$22))</f>
        <v>0</v>
      </c>
      <c r="L17" s="75">
        <f>SUM(M17:R17)</f>
        <v>0</v>
      </c>
      <c r="M17" s="76">
        <f>IF(' בריאות א2'!R20+' בריאות א2'!Y20=0,0,(' בריאות א2'!R20+' בריאות א2'!Y20)/(' בריאות א2'!$Q$22+' בריאות א2'!$X$22))</f>
        <v>0</v>
      </c>
      <c r="N17" s="76">
        <f>IF(' בריאות א2'!S20+' בריאות א2'!Z20=0,0,(' בריאות א2'!S20+' בריאות א2'!Z20)/(' בריאות א2'!$Q$22+' בריאות א2'!$X$22))</f>
        <v>0</v>
      </c>
      <c r="O17" s="76">
        <f>IF(' בריאות א2'!T20+' בריאות א2'!AA20=0,0,(' בריאות א2'!T20+' בריאות א2'!AA20)/(' בריאות א2'!$Q$22+' בריאות א2'!$X$22))</f>
        <v>0</v>
      </c>
      <c r="P17" s="76">
        <f>IF(' בריאות א2'!U20+' בריאות א2'!AB20=0,0,(' בריאות א2'!U20+' בריאות א2'!AB20)/(' בריאות א2'!$Q$22+' בריאות א2'!$X$22))</f>
        <v>0</v>
      </c>
      <c r="Q17" s="76">
        <f>IF(' בריאות א2'!V20+' בריאות א2'!AC20=0,0,(' בריאות א2'!V20+' בריאות א2'!AC20)/(' בריאות א2'!$Q$22+' בריאות א2'!$X$22))</f>
        <v>0</v>
      </c>
      <c r="R17" s="78">
        <f>IF(' בריאות א2'!W20+' בריאות א2'!AD20=0,0,(' בריאות א2'!W20+' בריאות א2'!AD20)/(' בריאות א2'!$Q$22+' בריאות א2'!$X$22))</f>
        <v>0</v>
      </c>
      <c r="S17" s="75">
        <f>SUM(T17:Y17)</f>
        <v>0</v>
      </c>
      <c r="T17" s="76">
        <f>IF(' בריאות א2'!AF20+' בריאות א2'!AM20=0,0,(' בריאות א2'!AF20+' בריאות א2'!AM20)/(' בריאות א2'!$AE$22+' בריאות א2'!$AL$22))</f>
        <v>0</v>
      </c>
      <c r="U17" s="76">
        <f>IF(' בריאות א2'!AG20+' בריאות א2'!AN20=0,0,(' בריאות א2'!AG20+' בריאות א2'!AN20)/(' בריאות א2'!$AE$22+' בריאות א2'!$AL$22))</f>
        <v>0</v>
      </c>
      <c r="V17" s="76">
        <f>IF(' בריאות א2'!AH20+' בריאות א2'!AO20=0,0,(' בריאות א2'!AH20+' בריאות א2'!AO20)/(' בריאות א2'!$AE$22+' בריאות א2'!$AL$22))</f>
        <v>0</v>
      </c>
      <c r="W17" s="76">
        <f>IF(' בריאות א2'!AI20+' בריאות א2'!AP20=0,0,(' בריאות א2'!AI20+' בריאות א2'!AP20)/(' בריאות א2'!$AE$22+' בריאות א2'!$AL$22))</f>
        <v>0</v>
      </c>
      <c r="X17" s="76">
        <f>IF(' בריאות א2'!AJ20+' בריאות א2'!AQ20=0,0,(' בריאות א2'!AJ20+' בריאות א2'!AQ20)/(' בריאות א2'!$AE$22+' בריאות א2'!$AL$22))</f>
        <v>0</v>
      </c>
      <c r="Y17" s="77">
        <f>IF(' בריאות א2'!AK20+' בריאות א2'!AR20=0,0,(' בריאות א2'!AK20+' בריאות א2'!AR20)/(' בריאות א2'!$AE$22+' בריאות א2'!$AL$22))</f>
        <v>0</v>
      </c>
      <c r="Z17" s="75">
        <f>SUM(AA17:AF17)</f>
        <v>0</v>
      </c>
      <c r="AA17" s="76">
        <f>IF((' בריאות א2'!AT20+' בריאות א2'!BA20)=0,0,(' בריאות א2'!AT20+' בריאות א2'!BA20)/(' בריאות א2'!$AL$22+' בריאות א2'!$AS$22))</f>
        <v>0</v>
      </c>
      <c r="AB17" s="76">
        <f>IF((' בריאות א2'!AU20+' בריאות א2'!BB20)=0,0,(' בריאות א2'!AU20+' בריאות א2'!BB20)/(' בריאות א2'!$AL$22+' בריאות א2'!$AS$22))</f>
        <v>0</v>
      </c>
      <c r="AC17" s="76">
        <f>IF((' בריאות א2'!AV20+' בריאות א2'!BC20)=0,0,(' בריאות א2'!AV20+' בריאות א2'!BC20)/(' בריאות א2'!$AL$22+' בריאות א2'!$AS$22))</f>
        <v>0</v>
      </c>
      <c r="AD17" s="76">
        <f>IF((' בריאות א2'!AW20+' בריאות א2'!BD20)=0,0,(' בריאות א2'!AW20+' בריאות א2'!BD20)/(' בריאות א2'!$AL$22+' בריאות א2'!$AS$22))</f>
        <v>0</v>
      </c>
      <c r="AE17" s="76">
        <f>IF((' בריאות א2'!AX20+' בריאות א2'!BE20)=0,0,(' בריאות א2'!AX20+' בריאות א2'!BE20)/(' בריאות א2'!$AL$22+' בריאות א2'!$AS$22))</f>
        <v>0</v>
      </c>
      <c r="AF17" s="76">
        <f>IF((' בריאות א2'!AY20+' בריאות א2'!BF20)=0,0,(' בריאות א2'!AY20+' בריאות א2'!BF20)/(' בריאות א2'!$AL$22+' בריאות א2'!$AS$22))</f>
        <v>0</v>
      </c>
      <c r="AG17" s="75">
        <f>SUM(AH17:AM17)</f>
        <v>0</v>
      </c>
      <c r="AH17" s="76">
        <f>IF(' בריאות א2'!BH20=0,0,' בריאות א2'!BH20/' בריאות א2'!$BG$22)</f>
        <v>0</v>
      </c>
      <c r="AI17" s="76">
        <f>IF(' בריאות א2'!BI20=0,0,' בריאות א2'!BI20/' בריאות א2'!$BG$22)</f>
        <v>0</v>
      </c>
      <c r="AJ17" s="76">
        <f>IF(' בריאות א2'!BJ20=0,0,' בריאות א2'!BJ20/' בריאות א2'!$BG$22)</f>
        <v>0</v>
      </c>
      <c r="AK17" s="76">
        <f>IF(' בריאות א2'!BK20=0,0,' בריאות א2'!BK20/' בריאות א2'!$BG$22)</f>
        <v>0</v>
      </c>
      <c r="AL17" s="76">
        <f>IF(' בריאות א2'!BL20=0,0,' בריאות א2'!BL20/' בריאות א2'!$BG$22)</f>
        <v>0</v>
      </c>
      <c r="AM17" s="78">
        <f>IF(' בריאות א2'!BM20=0,0,' בריאות א2'!BM20/' בריאות א2'!$BG$22)</f>
        <v>0</v>
      </c>
      <c r="AN17" s="75">
        <f>SUM(AO17:AT17)</f>
        <v>0</v>
      </c>
      <c r="AO17" s="76">
        <f>IF((' בריאות א2'!BO20+' בריאות א2'!BV20)=0,0,(' בריאות א2'!BO20+' בריאות א2'!BV20)/(' בריאות א2'!$BN$22+' בריאות א2'!$BU$22))</f>
        <v>0</v>
      </c>
      <c r="AP17" s="76">
        <f>IF((' בריאות א2'!BP20+' בריאות א2'!BW20)=0,0,(' בריאות א2'!BP20+' בריאות א2'!BW20)/(' בריאות א2'!$BN$22+' בריאות א2'!$BU$22))</f>
        <v>0</v>
      </c>
      <c r="AQ17" s="76">
        <f>IF((' בריאות א2'!BQ20+' בריאות א2'!BX20)=0,0,(' בריאות א2'!BQ20+' בריאות א2'!BX20)/(' בריאות א2'!$BN$22+' בריאות א2'!$BU$22))</f>
        <v>0</v>
      </c>
      <c r="AR17" s="76">
        <f>IF((' בריאות א2'!BR20+' בריאות א2'!BY20)=0,0,(' בריאות א2'!BR20+' בריאות א2'!BY20)/(' בריאות א2'!$BN$22+' בריאות א2'!$BU$22))</f>
        <v>0</v>
      </c>
      <c r="AS17" s="76">
        <f>IF((' בריאות א2'!BS20+' בריאות א2'!BZ20)=0,0,(' בריאות א2'!BS20+' בריאות א2'!BZ20)/(' בריאות א2'!$BN$22+' בריאות א2'!$BU$22))</f>
        <v>0</v>
      </c>
      <c r="AT17" s="76">
        <f>IF((' בריאות א2'!BT20+' בריאות א2'!CA20)=0,0,(' בריאות א2'!BT20+' בריאות א2'!CA20)/(' בריאות א2'!$BN$22+' בריאות א2'!$BU$22))</f>
        <v>0</v>
      </c>
      <c r="AU17" s="75">
        <f>SUM(AV17:BA17)</f>
        <v>0</v>
      </c>
      <c r="AV17" s="76">
        <f>IF((' בריאות א2'!CC20+' בריאות א2'!CJ20)=0,0,(' בריאות א2'!CC20+' בריאות א2'!CJ20)/(' בריאות א2'!$CB$22+' בריאות א2'!$CI$22))</f>
        <v>0</v>
      </c>
      <c r="AW17" s="76">
        <f>IF((' בריאות א2'!CD20+' בריאות א2'!CK20)=0,0,(' בריאות א2'!CD20+' בריאות א2'!CK20)/(' בריאות א2'!$CB$22+' בריאות א2'!$CI$22))</f>
        <v>0</v>
      </c>
      <c r="AX17" s="76">
        <f>IF((' בריאות א2'!CE20+' בריאות א2'!CL20)=0,0,(' בריאות א2'!CE20+' בריאות א2'!CL20)/(' בריאות א2'!$CB$22+' בריאות א2'!$CI$22))</f>
        <v>0</v>
      </c>
      <c r="AY17" s="76">
        <f>IF((' בריאות א2'!CF20+' בריאות א2'!CM20)=0,0,(' בריאות א2'!CF20+' בריאות א2'!CM20)/(' בריאות א2'!$CB$22+' בריאות א2'!$CI$22))</f>
        <v>0</v>
      </c>
      <c r="AZ17" s="76">
        <f>IF((' בריאות א2'!CG20+' בריאות א2'!CN20)=0,0,(' בריאות א2'!CG20+' בריאות א2'!CN20)/(' בריאות א2'!$CB$22+' בריאות א2'!$CI$22))</f>
        <v>0</v>
      </c>
      <c r="BA17" s="76">
        <f>IF((' בריאות א2'!CH20+' בריאות א2'!CO20)=0,0,(' בריאות א2'!CH20+' בריאות א2'!CO20)/(' בריאות א2'!$CB$22+' בריאות א2'!$CI$22))</f>
        <v>0</v>
      </c>
      <c r="BB17" s="75">
        <f>SUM(BC17:BH17)</f>
        <v>0</v>
      </c>
      <c r="BC17" s="76">
        <f>IF((' בריאות א2'!CQ20+' בריאות א2'!CX20)=0,0,(' בריאות א2'!CQ20+' בריאות א2'!CX20)/(' בריאות א2'!$CP$22+' בריאות א2'!$CW$22))</f>
        <v>0</v>
      </c>
      <c r="BD17" s="76">
        <f>IF((' בריאות א2'!CR20+' בריאות א2'!CY20)=0,0,(' בריאות א2'!CR20+' בריאות א2'!CY20)/(' בריאות א2'!$CP$22+' בריאות א2'!$CW$22))</f>
        <v>0</v>
      </c>
      <c r="BE17" s="76">
        <f>IF((' בריאות א2'!CS20+' בריאות א2'!CZ20)=0,0,(' בריאות א2'!CS20+' בריאות א2'!CZ20)/(' בריאות א2'!$CP$22+' בריאות א2'!$CW$22))</f>
        <v>0</v>
      </c>
      <c r="BF17" s="76">
        <f>IF((' בריאות א2'!CT20+' בריאות א2'!DA20)=0,0,(' בריאות א2'!CT20+' בריאות א2'!DA20)/(' בריאות א2'!$CP$22+' בריאות א2'!$CW$22))</f>
        <v>0</v>
      </c>
      <c r="BG17" s="76">
        <f>IF((' בריאות א2'!CU20+' בריאות א2'!DB20)=0,0,(' בריאות א2'!CU20+' בריאות א2'!DB20)/(' בריאות א2'!$CP$22+' בריאות א2'!$CW$22))</f>
        <v>0</v>
      </c>
      <c r="BH17" s="76">
        <f>IF((' בריאות א2'!CV20+' בריאות א2'!DC20)=0,0,(' בריאות א2'!CV20+' בריאות א2'!DC20)/(' בריאות א2'!$CP$22+' בריאות א2'!$CW$22))</f>
        <v>0</v>
      </c>
      <c r="BI17" s="75">
        <f>SUM(BJ17:BO17)</f>
        <v>0</v>
      </c>
      <c r="BJ17" s="76">
        <f>IF((' בריאות א2'!DE20+' בריאות א2'!DL20)=0,0,(' בריאות א2'!DE20+' בריאות א2'!DL20)/(' בריאות א2'!$DD$22+' בריאות א2'!$DK$22))</f>
        <v>0</v>
      </c>
      <c r="BK17" s="76">
        <f>IF((' בריאות א2'!DF20+' בריאות א2'!DM20)=0,0,(' בריאות א2'!DF20+' בריאות א2'!DM20)/(' בריאות א2'!$DD$22+' בריאות א2'!$DK$22))</f>
        <v>0</v>
      </c>
      <c r="BL17" s="76">
        <f>IF((' בריאות א2'!DG20+' בריאות א2'!DN20)=0,0,(' בריאות א2'!DG20+' בריאות א2'!DN20)/(' בריאות א2'!$DD$22+' בריאות א2'!$DK$22))</f>
        <v>0</v>
      </c>
      <c r="BM17" s="76">
        <f>IF((' בריאות א2'!DH20+' בריאות א2'!DO20)=0,0,(' בריאות א2'!DH20+' בריאות א2'!DO20)/(' בריאות א2'!$DD$22+' בריאות א2'!$DK$22))</f>
        <v>0</v>
      </c>
      <c r="BN17" s="76">
        <f>IF((' בריאות א2'!DI20+' בריאות א2'!DP20)=0,0,(' בריאות א2'!DI20+' בריאות א2'!DP20)/(' בריאות א2'!$DD$22+' בריאות א2'!$DK$22))</f>
        <v>0</v>
      </c>
      <c r="BO17" s="78">
        <f>IF((' בריאות א2'!DJ20+' בריאות א2'!DQ20)=0,0,(' בריאות א2'!DJ20+' בריאות א2'!DQ20)/(' בריאות א2'!$DD$22+' בריאות א2'!$DK$22))</f>
        <v>0</v>
      </c>
      <c r="BP17" s="262"/>
      <c r="BQ17" s="262"/>
      <c r="BR17" s="262"/>
      <c r="BS17" s="262"/>
      <c r="BT17" s="262"/>
    </row>
    <row r="18" spans="1:72" x14ac:dyDescent="0.2">
      <c r="A18" s="191">
        <v>2</v>
      </c>
      <c r="B18" s="192" t="s">
        <v>80</v>
      </c>
      <c r="C18" s="257"/>
      <c r="D18" s="258"/>
      <c r="E18" s="75">
        <f>SUM(F18:K18)</f>
        <v>0</v>
      </c>
      <c r="F18" s="76">
        <f>IF(' בריאות א2'!D21+' בריאות א2'!K21=0,0,(' בריאות א2'!D21+' בריאות א2'!K21)/(' בריאות א2'!$C$22+' בריאות א2'!$J$22))</f>
        <v>0</v>
      </c>
      <c r="G18" s="76">
        <f>IF(' בריאות א2'!E21+' בריאות א2'!L21=0,0,(' בריאות א2'!E21+' בריאות א2'!L21)/(' בריאות א2'!$C$22+' בריאות א2'!$J$22))</f>
        <v>0</v>
      </c>
      <c r="H18" s="76">
        <f>IF(' בריאות א2'!F21+' בריאות א2'!M21=0,0,(' בריאות א2'!F21+' בריאות א2'!M21)/(' בריאות א2'!$C$22+' בריאות א2'!$J$22))</f>
        <v>0</v>
      </c>
      <c r="I18" s="76">
        <f>IF(' בריאות א2'!G21+' בריאות א2'!N21=0,0,(' בריאות א2'!G21+' בריאות א2'!N21)/(' בריאות א2'!$C$22+' בריאות א2'!$J$22))</f>
        <v>0</v>
      </c>
      <c r="J18" s="76">
        <f>IF(' בריאות א2'!H21+' בריאות א2'!O21=0,0,(' בריאות א2'!H21+' בריאות א2'!O21)/(' בריאות א2'!$C$22+' בריאות א2'!$J$22))</f>
        <v>0</v>
      </c>
      <c r="K18" s="78">
        <f>IF(' בריאות א2'!I21+' בריאות א2'!P21=0,0,(' בריאות א2'!I21+' בריאות א2'!P21)/(' בריאות א2'!$C$22+' בריאות א2'!$J$22))</f>
        <v>0</v>
      </c>
      <c r="L18" s="75">
        <f>SUM(M18:R18)</f>
        <v>0</v>
      </c>
      <c r="M18" s="76">
        <f>IF(' בריאות א2'!R21+' בריאות א2'!Y21=0,0,(' בריאות א2'!R21+' בריאות א2'!Y21)/(' בריאות א2'!$Q$22+' בריאות א2'!$X$22))</f>
        <v>0</v>
      </c>
      <c r="N18" s="76">
        <f>IF(' בריאות א2'!S21+' בריאות א2'!Z21=0,0,(' בריאות א2'!S21+' בריאות א2'!Z21)/(' בריאות א2'!$Q$22+' בריאות א2'!$X$22))</f>
        <v>0</v>
      </c>
      <c r="O18" s="76">
        <f>IF(' בריאות א2'!T21+' בריאות א2'!AA21=0,0,(' בריאות א2'!T21+' בריאות א2'!AA21)/(' בריאות א2'!$Q$22+' בריאות א2'!$X$22))</f>
        <v>0</v>
      </c>
      <c r="P18" s="76">
        <f>IF(' בריאות א2'!U21+' בריאות א2'!AB21=0,0,(' בריאות א2'!U21+' בריאות א2'!AB21)/(' בריאות א2'!$Q$22+' בריאות א2'!$X$22))</f>
        <v>0</v>
      </c>
      <c r="Q18" s="76">
        <f>IF(' בריאות א2'!V21+' בריאות א2'!AC21=0,0,(' בריאות א2'!V21+' בריאות א2'!AC21)/(' בריאות א2'!$Q$22+' בריאות א2'!$X$22))</f>
        <v>0</v>
      </c>
      <c r="R18" s="78">
        <f>IF(' בריאות א2'!W21+' בריאות א2'!AD21=0,0,(' בריאות א2'!W21+' בריאות א2'!AD21)/(' בריאות א2'!$Q$22+' בריאות א2'!$X$22))</f>
        <v>0</v>
      </c>
      <c r="S18" s="75">
        <f>SUM(T18:Y18)</f>
        <v>0</v>
      </c>
      <c r="T18" s="76">
        <f>IF(' בריאות א2'!AF21+' בריאות א2'!AM21=0,0,(' בריאות א2'!AF21+' בריאות א2'!AM21)/(' בריאות א2'!$AE$22+' בריאות א2'!$AL$22))</f>
        <v>0</v>
      </c>
      <c r="U18" s="76">
        <f>IF(' בריאות א2'!AG21+' בריאות א2'!AN21=0,0,(' בריאות א2'!AG21+' בריאות א2'!AN21)/(' בריאות א2'!$AE$22+' בריאות א2'!$AL$22))</f>
        <v>0</v>
      </c>
      <c r="V18" s="76">
        <f>IF(' בריאות א2'!AH21+' בריאות א2'!AO21=0,0,(' בריאות א2'!AH21+' בריאות א2'!AO21)/(' בריאות א2'!$AE$22+' בריאות א2'!$AL$22))</f>
        <v>0</v>
      </c>
      <c r="W18" s="76">
        <f>IF(' בריאות א2'!AI21+' בריאות א2'!AP21=0,0,(' בריאות א2'!AI21+' בריאות א2'!AP21)/(' בריאות א2'!$AE$22+' בריאות א2'!$AL$22))</f>
        <v>0</v>
      </c>
      <c r="X18" s="76">
        <f>IF(' בריאות א2'!AJ21+' בריאות א2'!AQ21=0,0,(' בריאות א2'!AJ21+' בריאות א2'!AQ21)/(' בריאות א2'!$AE$22+' בריאות א2'!$AL$22))</f>
        <v>0</v>
      </c>
      <c r="Y18" s="77">
        <f>IF(' בריאות א2'!AK21+' בריאות א2'!AR21=0,0,(' בריאות א2'!AK21+' בריאות א2'!AR21)/(' בריאות א2'!$AE$22+' בריאות א2'!$AL$22))</f>
        <v>0</v>
      </c>
      <c r="Z18" s="75">
        <f>SUM(AA18:AF18)</f>
        <v>0</v>
      </c>
      <c r="AA18" s="76">
        <f>IF((' בריאות א2'!AT21+' בריאות א2'!BA21)=0,0,(' בריאות א2'!AT21+' בריאות א2'!BA21)/(' בריאות א2'!$AL$22+' בריאות א2'!$AS$22))</f>
        <v>0</v>
      </c>
      <c r="AB18" s="76">
        <f>IF((' בריאות א2'!AU21+' בריאות א2'!BB21)=0,0,(' בריאות א2'!AU21+' בריאות א2'!BB21)/(' בריאות א2'!$AL$22+' בריאות א2'!$AS$22))</f>
        <v>0</v>
      </c>
      <c r="AC18" s="76">
        <f>IF((' בריאות א2'!AV21+' בריאות א2'!BC21)=0,0,(' בריאות א2'!AV21+' בריאות א2'!BC21)/(' בריאות א2'!$AL$22+' בריאות א2'!$AS$22))</f>
        <v>0</v>
      </c>
      <c r="AD18" s="76">
        <f>IF((' בריאות א2'!AW21+' בריאות א2'!BD21)=0,0,(' בריאות א2'!AW21+' בריאות א2'!BD21)/(' בריאות א2'!$AL$22+' בריאות א2'!$AS$22))</f>
        <v>0</v>
      </c>
      <c r="AE18" s="76">
        <f>IF((' בריאות א2'!AX21+' בריאות א2'!BE21)=0,0,(' בריאות א2'!AX21+' בריאות א2'!BE21)/(' בריאות א2'!$AL$22+' בריאות א2'!$AS$22))</f>
        <v>0</v>
      </c>
      <c r="AF18" s="76">
        <f>IF((' בריאות א2'!AY21+' בריאות א2'!BF21)=0,0,(' בריאות א2'!AY21+' בריאות א2'!BF21)/(' בריאות א2'!$AL$22+' בריאות א2'!$AS$22))</f>
        <v>0</v>
      </c>
      <c r="AG18" s="75">
        <f>SUM(AH18:AM18)</f>
        <v>0</v>
      </c>
      <c r="AH18" s="76">
        <f>IF(' בריאות א2'!BH21=0,0,' בריאות א2'!BH21/' בריאות א2'!$BG$22)</f>
        <v>0</v>
      </c>
      <c r="AI18" s="76">
        <f>IF(' בריאות א2'!BI21=0,0,' בריאות א2'!BI21/' בריאות א2'!$BG$22)</f>
        <v>0</v>
      </c>
      <c r="AJ18" s="76">
        <f>IF(' בריאות א2'!BJ21=0,0,' בריאות א2'!BJ21/' בריאות א2'!$BG$22)</f>
        <v>0</v>
      </c>
      <c r="AK18" s="76">
        <f>IF(' בריאות א2'!BK21=0,0,' בריאות א2'!BK21/' בריאות א2'!$BG$22)</f>
        <v>0</v>
      </c>
      <c r="AL18" s="76">
        <f>IF(' בריאות א2'!BL21=0,0,' בריאות א2'!BL21/' בריאות א2'!$BG$22)</f>
        <v>0</v>
      </c>
      <c r="AM18" s="78">
        <f>IF(' בריאות א2'!BM21=0,0,' בריאות א2'!BM21/' בריאות א2'!$BG$22)</f>
        <v>0</v>
      </c>
      <c r="AN18" s="75">
        <f>SUM(AO18:AT18)</f>
        <v>0</v>
      </c>
      <c r="AO18" s="76">
        <f>IF((' בריאות א2'!BO21+' בריאות א2'!BV21)=0,0,(' בריאות א2'!BO21+' בריאות א2'!BV21)/(' בריאות א2'!$BN$22+' בריאות א2'!$BU$22))</f>
        <v>0</v>
      </c>
      <c r="AP18" s="76">
        <f>IF((' בריאות א2'!BP21+' בריאות א2'!BW21)=0,0,(' בריאות א2'!BP21+' בריאות א2'!BW21)/(' בריאות א2'!$BN$22+' בריאות א2'!$BU$22))</f>
        <v>0</v>
      </c>
      <c r="AQ18" s="76">
        <f>IF((' בריאות א2'!BQ21+' בריאות א2'!BX21)=0,0,(' בריאות א2'!BQ21+' בריאות א2'!BX21)/(' בריאות א2'!$BN$22+' בריאות א2'!$BU$22))</f>
        <v>0</v>
      </c>
      <c r="AR18" s="76">
        <f>IF((' בריאות א2'!BR21+' בריאות א2'!BY21)=0,0,(' בריאות א2'!BR21+' בריאות א2'!BY21)/(' בריאות א2'!$BN$22+' בריאות א2'!$BU$22))</f>
        <v>0</v>
      </c>
      <c r="AS18" s="76">
        <f>IF((' בריאות א2'!BS21+' בריאות א2'!BZ21)=0,0,(' בריאות א2'!BS21+' בריאות א2'!BZ21)/(' בריאות א2'!$BN$22+' בריאות א2'!$BU$22))</f>
        <v>0</v>
      </c>
      <c r="AT18" s="76">
        <f>IF((' בריאות א2'!BT21+' בריאות א2'!CA21)=0,0,(' בריאות א2'!BT21+' בריאות א2'!CA21)/(' בריאות א2'!$BN$22+' בריאות א2'!$BU$22))</f>
        <v>0</v>
      </c>
      <c r="AU18" s="75">
        <f>SUM(AV18:BA18)</f>
        <v>0</v>
      </c>
      <c r="AV18" s="76">
        <f>IF((' בריאות א2'!CC21+' בריאות א2'!CJ21)=0,0,(' בריאות א2'!CC21+' בריאות א2'!CJ21)/(' בריאות א2'!$CB$22+' בריאות א2'!$CI$22))</f>
        <v>0</v>
      </c>
      <c r="AW18" s="76">
        <f>IF((' בריאות א2'!CD21+' בריאות א2'!CK21)=0,0,(' בריאות א2'!CD21+' בריאות א2'!CK21)/(' בריאות א2'!$CB$22+' בריאות א2'!$CI$22))</f>
        <v>0</v>
      </c>
      <c r="AX18" s="76">
        <f>IF((' בריאות א2'!CE21+' בריאות א2'!CL21)=0,0,(' בריאות א2'!CE21+' בריאות א2'!CL21)/(' בריאות א2'!$CB$22+' בריאות א2'!$CI$22))</f>
        <v>0</v>
      </c>
      <c r="AY18" s="76">
        <f>IF((' בריאות א2'!CF21+' בריאות א2'!CM21)=0,0,(' בריאות א2'!CF21+' בריאות א2'!CM21)/(' בריאות א2'!$CB$22+' בריאות א2'!$CI$22))</f>
        <v>0</v>
      </c>
      <c r="AZ18" s="76">
        <f>IF((' בריאות א2'!CG21+' בריאות א2'!CN21)=0,0,(' בריאות א2'!CG21+' בריאות א2'!CN21)/(' בריאות א2'!$CB$22+' בריאות א2'!$CI$22))</f>
        <v>0</v>
      </c>
      <c r="BA18" s="76">
        <f>IF((' בריאות א2'!CH21+' בריאות א2'!CO21)=0,0,(' בריאות א2'!CH21+' בריאות א2'!CO21)/(' בריאות א2'!$CB$22+' בריאות א2'!$CI$22))</f>
        <v>0</v>
      </c>
      <c r="BB18" s="75">
        <f>SUM(BC18:BH18)</f>
        <v>0</v>
      </c>
      <c r="BC18" s="76">
        <f>IF((' בריאות א2'!CQ21+' בריאות א2'!CX21)=0,0,(' בריאות א2'!CQ21+' בריאות א2'!CX21)/(' בריאות א2'!$CP$22+' בריאות א2'!$CW$22))</f>
        <v>0</v>
      </c>
      <c r="BD18" s="76">
        <f>IF((' בריאות א2'!CR21+' בריאות א2'!CY21)=0,0,(' בריאות א2'!CR21+' בריאות א2'!CY21)/(' בריאות א2'!$CP$22+' בריאות א2'!$CW$22))</f>
        <v>0</v>
      </c>
      <c r="BE18" s="76">
        <f>IF((' בריאות א2'!CS21+' בריאות א2'!CZ21)=0,0,(' בריאות א2'!CS21+' בריאות א2'!CZ21)/(' בריאות א2'!$CP$22+' בריאות א2'!$CW$22))</f>
        <v>0</v>
      </c>
      <c r="BF18" s="76">
        <f>IF((' בריאות א2'!CT21+' בריאות א2'!DA21)=0,0,(' בריאות א2'!CT21+' בריאות א2'!DA21)/(' בריאות א2'!$CP$22+' בריאות א2'!$CW$22))</f>
        <v>0</v>
      </c>
      <c r="BG18" s="76">
        <f>IF((' בריאות א2'!CU21+' בריאות א2'!DB21)=0,0,(' בריאות א2'!CU21+' בריאות א2'!DB21)/(' בריאות א2'!$CP$22+' בריאות א2'!$CW$22))</f>
        <v>0</v>
      </c>
      <c r="BH18" s="76">
        <f>IF((' בריאות א2'!CV21+' בריאות א2'!DC21)=0,0,(' בריאות א2'!CV21+' בריאות א2'!DC21)/(' בריאות א2'!$CP$22+' בריאות א2'!$CW$22))</f>
        <v>0</v>
      </c>
      <c r="BI18" s="75">
        <f>SUM(BJ18:BO18)</f>
        <v>0</v>
      </c>
      <c r="BJ18" s="76">
        <f>IF((' בריאות א2'!DE21+' בריאות א2'!DL21)=0,0,(' בריאות א2'!DE21+' בריאות א2'!DL21)/(' בריאות א2'!$DD$22+' בריאות א2'!$DK$22))</f>
        <v>0</v>
      </c>
      <c r="BK18" s="76">
        <f>IF((' בריאות א2'!DF21+' בריאות א2'!DM21)=0,0,(' בריאות א2'!DF21+' בריאות א2'!DM21)/(' בריאות א2'!$DD$22+' בריאות א2'!$DK$22))</f>
        <v>0</v>
      </c>
      <c r="BL18" s="76">
        <f>IF((' בריאות א2'!DG21+' בריאות א2'!DN21)=0,0,(' בריאות א2'!DG21+' בריאות א2'!DN21)/(' בריאות א2'!$DD$22+' בריאות א2'!$DK$22))</f>
        <v>0</v>
      </c>
      <c r="BM18" s="76">
        <f>IF((' בריאות א2'!DH21+' בריאות א2'!DO21)=0,0,(' בריאות א2'!DH21+' בריאות א2'!DO21)/(' בריאות א2'!$DD$22+' בריאות א2'!$DK$22))</f>
        <v>0</v>
      </c>
      <c r="BN18" s="76">
        <f>IF((' בריאות א2'!DI21+' בריאות א2'!DP21)=0,0,(' בריאות א2'!DI21+' בריאות א2'!DP21)/(' בריאות א2'!$DD$22+' בריאות א2'!$DK$22))</f>
        <v>0</v>
      </c>
      <c r="BO18" s="78">
        <f>IF((' בריאות א2'!DJ21+' בריאות א2'!DQ21)=0,0,(' בריאות א2'!DJ21+' בריאות א2'!DQ21)/(' בריאות א2'!$DD$22+' בריאות א2'!$DK$22))</f>
        <v>0</v>
      </c>
      <c r="BP18" s="262"/>
      <c r="BQ18" s="262"/>
      <c r="BR18" s="262"/>
      <c r="BS18" s="262"/>
      <c r="BT18" s="262"/>
    </row>
    <row r="19" spans="1:72" x14ac:dyDescent="0.2">
      <c r="A19" s="191">
        <v>3</v>
      </c>
      <c r="B19" s="192" t="s">
        <v>88</v>
      </c>
      <c r="C19" s="257"/>
      <c r="D19" s="258"/>
      <c r="E19" s="75">
        <f>SUM(E17:E18)</f>
        <v>0</v>
      </c>
      <c r="F19" s="89">
        <f>SUM(F17:F18)</f>
        <v>0</v>
      </c>
      <c r="G19" s="89">
        <f t="shared" ref="G19:BH19" si="9">SUM(G17:G18)</f>
        <v>0</v>
      </c>
      <c r="H19" s="89">
        <f t="shared" si="9"/>
        <v>0</v>
      </c>
      <c r="I19" s="89">
        <f t="shared" si="9"/>
        <v>0</v>
      </c>
      <c r="J19" s="89">
        <f t="shared" si="9"/>
        <v>0</v>
      </c>
      <c r="K19" s="80">
        <f t="shared" si="9"/>
        <v>0</v>
      </c>
      <c r="L19" s="75">
        <f>SUM(L17:L18)</f>
        <v>0</v>
      </c>
      <c r="M19" s="89">
        <f>SUM(M17:M18)</f>
        <v>0</v>
      </c>
      <c r="N19" s="89">
        <f t="shared" si="9"/>
        <v>0</v>
      </c>
      <c r="O19" s="89">
        <f t="shared" si="9"/>
        <v>0</v>
      </c>
      <c r="P19" s="89">
        <f t="shared" si="9"/>
        <v>0</v>
      </c>
      <c r="Q19" s="89">
        <f t="shared" si="9"/>
        <v>0</v>
      </c>
      <c r="R19" s="80">
        <f t="shared" si="9"/>
        <v>0</v>
      </c>
      <c r="S19" s="75">
        <f>SUM(S17:S18)</f>
        <v>0</v>
      </c>
      <c r="T19" s="89">
        <f>SUM(T17:T18)</f>
        <v>0</v>
      </c>
      <c r="U19" s="89">
        <f t="shared" si="9"/>
        <v>0</v>
      </c>
      <c r="V19" s="89">
        <f t="shared" si="9"/>
        <v>0</v>
      </c>
      <c r="W19" s="89">
        <f t="shared" si="9"/>
        <v>0</v>
      </c>
      <c r="X19" s="89">
        <f t="shared" si="9"/>
        <v>0</v>
      </c>
      <c r="Y19" s="80">
        <f t="shared" si="9"/>
        <v>0</v>
      </c>
      <c r="Z19" s="75">
        <f>SUM(Z17:Z18)</f>
        <v>0</v>
      </c>
      <c r="AA19" s="89">
        <f t="shared" si="9"/>
        <v>0</v>
      </c>
      <c r="AB19" s="89">
        <f t="shared" si="9"/>
        <v>0</v>
      </c>
      <c r="AC19" s="89">
        <f t="shared" si="9"/>
        <v>0</v>
      </c>
      <c r="AD19" s="89">
        <f t="shared" si="9"/>
        <v>0</v>
      </c>
      <c r="AE19" s="89">
        <f t="shared" si="9"/>
        <v>0</v>
      </c>
      <c r="AF19" s="80">
        <f t="shared" si="9"/>
        <v>0</v>
      </c>
      <c r="AG19" s="75">
        <f>SUM(AG17:AG18)</f>
        <v>0</v>
      </c>
      <c r="AH19" s="89">
        <f>SUM(AH17:AH18)</f>
        <v>0</v>
      </c>
      <c r="AI19" s="89">
        <f t="shared" si="9"/>
        <v>0</v>
      </c>
      <c r="AJ19" s="89">
        <f t="shared" si="9"/>
        <v>0</v>
      </c>
      <c r="AK19" s="89">
        <f t="shared" si="9"/>
        <v>0</v>
      </c>
      <c r="AL19" s="89">
        <f t="shared" si="9"/>
        <v>0</v>
      </c>
      <c r="AM19" s="80">
        <f t="shared" si="9"/>
        <v>0</v>
      </c>
      <c r="AN19" s="75">
        <f>SUM(AN17:AN18)</f>
        <v>0</v>
      </c>
      <c r="AO19" s="89">
        <f>SUM(AO17:AO18)</f>
        <v>0</v>
      </c>
      <c r="AP19" s="89">
        <f t="shared" si="9"/>
        <v>0</v>
      </c>
      <c r="AQ19" s="89">
        <f t="shared" si="9"/>
        <v>0</v>
      </c>
      <c r="AR19" s="89">
        <f t="shared" si="9"/>
        <v>0</v>
      </c>
      <c r="AS19" s="89">
        <f t="shared" si="9"/>
        <v>0</v>
      </c>
      <c r="AT19" s="80">
        <f t="shared" si="9"/>
        <v>0</v>
      </c>
      <c r="AU19" s="75">
        <f>SUM(AU17:AU18)</f>
        <v>0</v>
      </c>
      <c r="AV19" s="89">
        <f>SUM(AV17:AV18)</f>
        <v>0</v>
      </c>
      <c r="AW19" s="89">
        <f t="shared" si="9"/>
        <v>0</v>
      </c>
      <c r="AX19" s="89">
        <f t="shared" si="9"/>
        <v>0</v>
      </c>
      <c r="AY19" s="89">
        <f t="shared" si="9"/>
        <v>0</v>
      </c>
      <c r="AZ19" s="89">
        <f t="shared" si="9"/>
        <v>0</v>
      </c>
      <c r="BA19" s="80">
        <f t="shared" si="9"/>
        <v>0</v>
      </c>
      <c r="BB19" s="75">
        <f>SUM(BB17:BB18)</f>
        <v>0</v>
      </c>
      <c r="BC19" s="89">
        <f t="shared" si="9"/>
        <v>0</v>
      </c>
      <c r="BD19" s="89">
        <f t="shared" si="9"/>
        <v>0</v>
      </c>
      <c r="BE19" s="89">
        <f t="shared" si="9"/>
        <v>0</v>
      </c>
      <c r="BF19" s="89">
        <f t="shared" si="9"/>
        <v>0</v>
      </c>
      <c r="BG19" s="89">
        <f t="shared" si="9"/>
        <v>0</v>
      </c>
      <c r="BH19" s="80">
        <f t="shared" si="9"/>
        <v>0</v>
      </c>
      <c r="BI19" s="75">
        <f>SUM(BI17:BI18)</f>
        <v>0</v>
      </c>
      <c r="BJ19" s="76">
        <f>IF((' בריאות א2'!DE22+' בריאות א2'!DL22)=0,0,(' בריאות א2'!DE22+' בריאות א2'!DL22)/(' בריאות א2'!$DD$22+' בריאות א2'!$DK$22))</f>
        <v>0</v>
      </c>
      <c r="BK19" s="76">
        <f>IF((' בריאות א2'!DF22+' בריאות א2'!DM22)=0,0,(' בריאות א2'!DF22+' בריאות א2'!DM22)/(' בריאות א2'!$DD$22+' בריאות א2'!$DK$22))</f>
        <v>0</v>
      </c>
      <c r="BL19" s="76">
        <f>IF((' בריאות א2'!DG22+' בריאות א2'!DN22)=0,0,(' בריאות א2'!DG22+' בריאות א2'!DN22)/(' בריאות א2'!$DD$22+' בריאות א2'!$DK$22))</f>
        <v>0</v>
      </c>
      <c r="BM19" s="76">
        <f>IF((' בריאות א2'!DH22+' בריאות א2'!DO22)=0,0,(' בריאות א2'!DH22+' בריאות א2'!DO22)/(' בריאות א2'!$DD$22+' בריאות א2'!$DK$22))</f>
        <v>0</v>
      </c>
      <c r="BN19" s="76">
        <f>IF((' בריאות א2'!DI22+' בריאות א2'!DP22)=0,0,(' בריאות א2'!DI22+' בריאות א2'!DP22)/(' בריאות א2'!$DD$22+' בריאות א2'!$DK$22))</f>
        <v>0</v>
      </c>
      <c r="BO19" s="78">
        <f>IF((' בריאות א2'!DJ22+' בריאות א2'!DQ22)=0,0,(' בריאות א2'!DJ22+' בריאות א2'!DQ22)/(' בריאות א2'!$DD$22+' בריאות א2'!$DK$22))</f>
        <v>0</v>
      </c>
      <c r="BP19" s="262"/>
      <c r="BQ19" s="262"/>
      <c r="BR19" s="262"/>
      <c r="BS19" s="262"/>
      <c r="BT19" s="262"/>
    </row>
    <row r="20" spans="1:72" x14ac:dyDescent="0.2">
      <c r="A20" s="194" t="s">
        <v>89</v>
      </c>
      <c r="B20" s="195" t="s">
        <v>90</v>
      </c>
      <c r="C20" s="268"/>
      <c r="D20" s="269"/>
      <c r="E20" s="83"/>
      <c r="F20" s="85"/>
      <c r="G20" s="85"/>
      <c r="H20" s="85"/>
      <c r="I20" s="85"/>
      <c r="J20" s="85"/>
      <c r="K20" s="86"/>
      <c r="L20" s="83"/>
      <c r="M20" s="85"/>
      <c r="N20" s="85"/>
      <c r="O20" s="85"/>
      <c r="P20" s="85"/>
      <c r="Q20" s="85"/>
      <c r="R20" s="86"/>
      <c r="S20" s="83"/>
      <c r="T20" s="85"/>
      <c r="U20" s="85"/>
      <c r="V20" s="85"/>
      <c r="W20" s="85"/>
      <c r="X20" s="85"/>
      <c r="Y20" s="86"/>
      <c r="Z20" s="83"/>
      <c r="AA20" s="85"/>
      <c r="AB20" s="85"/>
      <c r="AC20" s="85"/>
      <c r="AD20" s="85"/>
      <c r="AE20" s="85"/>
      <c r="AF20" s="86"/>
      <c r="AG20" s="83"/>
      <c r="AH20" s="85"/>
      <c r="AI20" s="85"/>
      <c r="AJ20" s="85"/>
      <c r="AK20" s="85"/>
      <c r="AL20" s="85"/>
      <c r="AM20" s="86"/>
      <c r="AN20" s="83"/>
      <c r="AO20" s="85"/>
      <c r="AP20" s="85"/>
      <c r="AQ20" s="85"/>
      <c r="AR20" s="85"/>
      <c r="AS20" s="85"/>
      <c r="AT20" s="86"/>
      <c r="AU20" s="83"/>
      <c r="AV20" s="85"/>
      <c r="AW20" s="85"/>
      <c r="AX20" s="85"/>
      <c r="AY20" s="85"/>
      <c r="AZ20" s="85"/>
      <c r="BA20" s="86"/>
      <c r="BB20" s="83"/>
      <c r="BC20" s="85"/>
      <c r="BD20" s="85"/>
      <c r="BE20" s="85"/>
      <c r="BF20" s="85"/>
      <c r="BG20" s="85"/>
      <c r="BH20" s="86"/>
      <c r="BI20" s="83"/>
      <c r="BJ20" s="85"/>
      <c r="BK20" s="85"/>
      <c r="BL20" s="85"/>
      <c r="BM20" s="85"/>
      <c r="BN20" s="85"/>
      <c r="BO20" s="86"/>
      <c r="BP20" s="262"/>
      <c r="BQ20" s="262"/>
      <c r="BR20" s="262"/>
      <c r="BS20" s="262"/>
      <c r="BT20" s="262"/>
    </row>
    <row r="21" spans="1:72" x14ac:dyDescent="0.2">
      <c r="A21" s="191">
        <v>1</v>
      </c>
      <c r="B21" s="192" t="s">
        <v>87</v>
      </c>
      <c r="C21" s="257"/>
      <c r="D21" s="258"/>
      <c r="E21" s="90">
        <f>SUM(F21:K21)</f>
        <v>0</v>
      </c>
      <c r="F21" s="91">
        <f>IF(' בריאות א2'!D24+' בריאות א2'!K24=0,0,(' בריאות א2'!D24+' בריאות א2'!K24)/(' בריאות א2'!$C$28+' בריאות א2'!$J$28))</f>
        <v>0</v>
      </c>
      <c r="G21" s="91">
        <f>IF(' בריאות א2'!E24+' בריאות א2'!L24=0,0,(' בריאות א2'!E24+' בריאות א2'!L24)/(' בריאות א2'!$C$28+' בריאות א2'!$J$28))</f>
        <v>0</v>
      </c>
      <c r="H21" s="91">
        <f>IF(' בריאות א2'!F24+' בריאות א2'!M24=0,0,(' בריאות א2'!F24+' בריאות א2'!M24)/(' בריאות א2'!$C$28+' בריאות א2'!$J$28))</f>
        <v>0</v>
      </c>
      <c r="I21" s="91">
        <f>IF(' בריאות א2'!G24+' בריאות א2'!N24=0,0,(' בריאות א2'!G24+' בריאות א2'!N24)/(' בריאות א2'!$C$28+' בריאות א2'!$J$28))</f>
        <v>0</v>
      </c>
      <c r="J21" s="91">
        <f>IF(' בריאות א2'!H24+' בריאות א2'!O24=0,0,(' בריאות א2'!H24+' בריאות א2'!O24)/(' בריאות א2'!$C$28+' בריאות א2'!$J$28))</f>
        <v>0</v>
      </c>
      <c r="K21" s="94">
        <f>IF(' בריאות א2'!I24+' בריאות א2'!P24=0,0,(' בריאות א2'!I24+' בריאות א2'!P24)/(' בריאות א2'!$C$28+' בריאות א2'!$J$28))</f>
        <v>0</v>
      </c>
      <c r="L21" s="90">
        <f>SUM(M21:R21)</f>
        <v>0</v>
      </c>
      <c r="M21" s="91">
        <f>IF(' בריאות א2'!R24+' בריאות א2'!Y24=0,0,(' בריאות א2'!R24+' בריאות א2'!Y24)/(' בריאות א2'!$Q$28+' בריאות א2'!$X$28))</f>
        <v>0</v>
      </c>
      <c r="N21" s="91">
        <f>IF(' בריאות א2'!S24+' בריאות א2'!Z24=0,0,(' בריאות א2'!S24+' בריאות א2'!Z24)/(' בריאות א2'!$Q$28+' בריאות א2'!$X$28))</f>
        <v>0</v>
      </c>
      <c r="O21" s="91">
        <f>IF(' בריאות א2'!T24+' בריאות א2'!AA24=0,0,(' בריאות א2'!T24+' בריאות א2'!AA24)/(' בריאות א2'!$Q$28+' בריאות א2'!$X$28))</f>
        <v>0</v>
      </c>
      <c r="P21" s="91">
        <f>IF(' בריאות א2'!U24+' בריאות א2'!AB24=0,0,(' בריאות א2'!U24+' בריאות א2'!AB24)/(' בריאות א2'!$Q$28+' בריאות א2'!$X$28))</f>
        <v>0</v>
      </c>
      <c r="Q21" s="91">
        <f>IF(' בריאות א2'!V24+' בריאות א2'!AC24=0,0,(' בריאות א2'!V24+' בריאות א2'!AC24)/(' בריאות א2'!$Q$28+' בריאות א2'!$X$28))</f>
        <v>0</v>
      </c>
      <c r="R21" s="94">
        <f>IF(' בריאות א2'!W24+' בריאות א2'!AD24=0,0,(' בריאות א2'!W24+' בריאות א2'!AD24)/(' בריאות א2'!$Q$28+' בריאות א2'!$X$28))</f>
        <v>0</v>
      </c>
      <c r="S21" s="90">
        <f>SUM(T21:Y21)</f>
        <v>0</v>
      </c>
      <c r="T21" s="91">
        <f>IF(' בריאות א2'!AF24+' בריאות א2'!AM24=0,0,(' בריאות א2'!AF24+' בריאות א2'!AM24)/(' בריאות א2'!$AE$28+' בריאות א2'!$AL$28))</f>
        <v>0</v>
      </c>
      <c r="U21" s="91">
        <f>IF(' בריאות א2'!AG24+' בריאות א2'!AN24=0,0,(' בריאות א2'!AG24+' בריאות א2'!AN24)/(' בריאות א2'!$AE$28+' בריאות א2'!$AL$28))</f>
        <v>0</v>
      </c>
      <c r="V21" s="91">
        <f>IF(' בריאות א2'!AH24+' בריאות א2'!AO24=0,0,(' בריאות א2'!AH24+' בריאות א2'!AO24)/(' בריאות א2'!$AE$28+' בריאות א2'!$AL$28))</f>
        <v>0</v>
      </c>
      <c r="W21" s="91">
        <f>IF(' בריאות א2'!AI24+' בריאות א2'!AP24=0,0,(' בריאות א2'!AI24+' בריאות א2'!AP24)/(' בריאות א2'!$AE$28+' בריאות א2'!$AL$28))</f>
        <v>0</v>
      </c>
      <c r="X21" s="91">
        <f>IF(' בריאות א2'!AJ24+' בריאות א2'!AQ24=0,0,(' בריאות א2'!AJ24+' בריאות א2'!AQ24)/(' בריאות א2'!$AE$28+' בריאות א2'!$AL$28))</f>
        <v>0</v>
      </c>
      <c r="Y21" s="92">
        <f>IF(' בריאות א2'!AK24+' בריאות א2'!AR24=0,0,(' בריאות א2'!AK24+' בריאות א2'!AR24)/(' בריאות א2'!$AE$28+' בריאות א2'!$AL$28))</f>
        <v>0</v>
      </c>
      <c r="Z21" s="90">
        <f>SUM(AA21:AF21)</f>
        <v>0</v>
      </c>
      <c r="AA21" s="76">
        <f>IF((' בריאות א2'!AT24+' בריאות א2'!BA24)=0,0,(' בריאות א2'!AT24+' בריאות א2'!BA24)/(' בריאות א2'!$AZ$28+' בריאות א2'!$AS$28))</f>
        <v>0</v>
      </c>
      <c r="AB21" s="76">
        <f>IF((' בריאות א2'!AU24+' בריאות א2'!BB24)=0,0,(' בריאות א2'!AU24+' בריאות א2'!BB24)/(' בריאות א2'!$AZ$28+' בריאות א2'!$AS$28))</f>
        <v>0</v>
      </c>
      <c r="AC21" s="76">
        <f>IF((' בריאות א2'!AV24+' בריאות א2'!BC24)=0,0,(' בריאות א2'!AV24+' בריאות א2'!BC24)/(' בריאות א2'!$AZ$28+' בריאות א2'!$AS$28))</f>
        <v>0</v>
      </c>
      <c r="AD21" s="76">
        <f>IF((' בריאות א2'!AW24+' בריאות א2'!BD24)=0,0,(' בריאות א2'!AW24+' בריאות א2'!BD24)/(' בריאות א2'!$AZ$28+' בריאות א2'!$AS$28))</f>
        <v>0</v>
      </c>
      <c r="AE21" s="76">
        <f>IF((' בריאות א2'!AX24+' בריאות א2'!BE24)=0,0,(' בריאות א2'!AX24+' בריאות א2'!BE24)/(' בריאות א2'!$AZ$28+' בריאות א2'!$AS$28))</f>
        <v>0</v>
      </c>
      <c r="AF21" s="76">
        <f>IF((' בריאות א2'!AY24+' בריאות א2'!BF24)=0,0,(' בריאות א2'!AY24+' בריאות א2'!BF24)/(' בריאות א2'!$AZ$28+' בריאות א2'!$AS$28))</f>
        <v>0</v>
      </c>
      <c r="AG21" s="90">
        <f>SUM(AH21:AM21)</f>
        <v>0</v>
      </c>
      <c r="AH21" s="76">
        <f>IF(' בריאות א2'!BH24=0,0,' בריאות א2'!BH24/' בריאות א2'!$BG$28)</f>
        <v>0</v>
      </c>
      <c r="AI21" s="76">
        <f>IF(' בריאות א2'!BI24=0,0,' בריאות א2'!BI24/' בריאות א2'!$BG$28)</f>
        <v>0</v>
      </c>
      <c r="AJ21" s="76">
        <f>IF(' בריאות א2'!BJ24=0,0,' בריאות א2'!BJ24/' בריאות א2'!$BG$28)</f>
        <v>0</v>
      </c>
      <c r="AK21" s="76">
        <f>IF(' בריאות א2'!BK24=0,0,' בריאות א2'!BK24/' בריאות א2'!$BG$28)</f>
        <v>0</v>
      </c>
      <c r="AL21" s="76">
        <f>IF(' בריאות א2'!BL24=0,0,' בריאות א2'!BL24/' בריאות א2'!$BG$28)</f>
        <v>0</v>
      </c>
      <c r="AM21" s="78">
        <f>IF(' בריאות א2'!BM24=0,0,' בריאות א2'!BM24/' בריאות א2'!$BG$28)</f>
        <v>0</v>
      </c>
      <c r="AN21" s="90">
        <f>SUM(AO21:AT21)</f>
        <v>0</v>
      </c>
      <c r="AO21" s="76">
        <f>IF((' בריאות א2'!BO24+' בריאות א2'!BV24)=0,0,(' בריאות א2'!BO24+' בריאות א2'!BV24)/(' בריאות א2'!$BN$28+' בריאות א2'!$BU$28))</f>
        <v>0</v>
      </c>
      <c r="AP21" s="76">
        <f>IF((' בריאות א2'!BP24+' בריאות א2'!BW24)=0,0,(' בריאות א2'!BP24+' בריאות א2'!BW24)/(' בריאות א2'!$BN$28+' בריאות א2'!$BU$28))</f>
        <v>0</v>
      </c>
      <c r="AQ21" s="76">
        <f>IF((' בריאות א2'!BQ24+' בריאות א2'!BX24)=0,0,(' בריאות א2'!BQ24+' בריאות א2'!BX24)/(' בריאות א2'!$BN$28+' בריאות א2'!$BU$28))</f>
        <v>0</v>
      </c>
      <c r="AR21" s="76">
        <f>IF((' בריאות א2'!BR24+' בריאות א2'!BY24)=0,0,(' בריאות א2'!BR24+' בריאות א2'!BY24)/(' בריאות א2'!$BN$28+' בריאות א2'!$BU$28))</f>
        <v>0</v>
      </c>
      <c r="AS21" s="76">
        <f>IF((' בריאות א2'!BS24+' בריאות א2'!BZ24)=0,0,(' בריאות א2'!BS24+' בריאות א2'!BZ24)/(' בריאות א2'!$BN$28+' בריאות א2'!$BU$28))</f>
        <v>0</v>
      </c>
      <c r="AT21" s="76">
        <f>IF((' בריאות א2'!BT24+' בריאות א2'!CA24)=0,0,(' בריאות א2'!BT24+' בריאות א2'!CA24)/(' בריאות א2'!$BN$28+' בריאות א2'!$BU$28))</f>
        <v>0</v>
      </c>
      <c r="AU21" s="90">
        <f>SUM(AV21:BA21)</f>
        <v>0</v>
      </c>
      <c r="AV21" s="76">
        <f>IF((' בריאות א2'!CC24+' בריאות א2'!CJ24)=0,0,(' בריאות א2'!CC24+' בריאות א2'!CJ24)/(' בריאות א2'!$CB$28+' בריאות א2'!$CI$28))</f>
        <v>0</v>
      </c>
      <c r="AW21" s="76">
        <f>IF((' בריאות א2'!CD24+' בריאות א2'!CK24)=0,0,(' בריאות א2'!CD24+' בריאות א2'!CK24)/(' בריאות א2'!$CB$28+' בריאות א2'!$CI$28))</f>
        <v>0</v>
      </c>
      <c r="AX21" s="76">
        <f>IF((' בריאות א2'!CE24+' בריאות א2'!CL24)=0,0,(' בריאות א2'!CE24+' בריאות א2'!CL24)/(' בריאות א2'!$CB$28+' בריאות א2'!$CI$28))</f>
        <v>0</v>
      </c>
      <c r="AY21" s="76">
        <f>IF((' בריאות א2'!CF24+' בריאות א2'!CM24)=0,0,(' בריאות א2'!CF24+' בריאות א2'!CM24)/(' בריאות א2'!$CB$28+' בריאות א2'!$CI$28))</f>
        <v>0</v>
      </c>
      <c r="AZ21" s="76">
        <f>IF((' בריאות א2'!CG24+' בריאות א2'!CN24)=0,0,(' בריאות א2'!CG24+' בריאות א2'!CN24)/(' בריאות א2'!$CB$28+' בריאות א2'!$CI$28))</f>
        <v>0</v>
      </c>
      <c r="BA21" s="76">
        <f>IF((' בריאות א2'!CH24+' בריאות א2'!CO24)=0,0,(' בריאות א2'!CH24+' בריאות א2'!CO24)/(' בריאות א2'!$CB$28+' בריאות א2'!$CI$28))</f>
        <v>0</v>
      </c>
      <c r="BB21" s="90">
        <f>SUM(BC21:BH21)</f>
        <v>0</v>
      </c>
      <c r="BC21" s="76">
        <f>IF((' בריאות א2'!CQ24+' בריאות א2'!CX24)=0,0,(' בריאות א2'!CQ24+' בריאות א2'!CX24)/(' בריאות א2'!$CP$28+' בריאות א2'!$CW$28))</f>
        <v>0</v>
      </c>
      <c r="BD21" s="76">
        <f>IF((' בריאות א2'!CR24+' בריאות א2'!CY24)=0,0,(' בריאות א2'!CR24+' בריאות א2'!CY24)/(' בריאות א2'!$CP$28+' בריאות א2'!$CW$28))</f>
        <v>0</v>
      </c>
      <c r="BE21" s="76">
        <f>IF((' בריאות א2'!CS24+' בריאות א2'!CZ24)=0,0,(' בריאות א2'!CS24+' בריאות א2'!CZ24)/(' בריאות א2'!$CP$28+' בריאות א2'!$CW$28))</f>
        <v>0</v>
      </c>
      <c r="BF21" s="76">
        <f>IF((' בריאות א2'!CT24+' בריאות א2'!DA24)=0,0,(' בריאות א2'!CT24+' בריאות א2'!DA24)/(' בריאות א2'!$CP$28+' בריאות א2'!$CW$28))</f>
        <v>0</v>
      </c>
      <c r="BG21" s="76">
        <f>IF((' בריאות א2'!CU24+' בריאות א2'!DB24)=0,0,(' בריאות א2'!CU24+' בריאות א2'!DB24)/(' בריאות א2'!$CP$28+' בריאות א2'!$CW$28))</f>
        <v>0</v>
      </c>
      <c r="BH21" s="76">
        <f>IF((' בריאות א2'!CV24+' בריאות א2'!DC24)=0,0,(' בריאות א2'!CV24+' בריאות א2'!DC24)/(' בריאות א2'!$CP$28+' בריאות א2'!$CW$28))</f>
        <v>0</v>
      </c>
      <c r="BI21" s="90">
        <f>SUM(BJ21:BO21)</f>
        <v>0</v>
      </c>
      <c r="BJ21" s="76">
        <f>IF((' בריאות א2'!DE24+' בריאות א2'!DL24)=0,0,(' בריאות א2'!DE24+' בריאות א2'!DL24)/(' בריאות א2'!$DD$28+' בריאות א2'!$DK$28))</f>
        <v>0</v>
      </c>
      <c r="BK21" s="76">
        <f>IF((' בריאות א2'!DF24+' בריאות א2'!DM24)=0,0,(' בריאות א2'!DF24+' בריאות א2'!DM24)/(' בריאות א2'!$DD$28+' בריאות א2'!$DK$28))</f>
        <v>0</v>
      </c>
      <c r="BL21" s="76">
        <f>IF((' בריאות א2'!DG24+' בריאות א2'!DN24)=0,0,(' בריאות א2'!DG24+' בריאות א2'!DN24)/(' בריאות א2'!$DD$28+' בריאות א2'!$DK$28))</f>
        <v>0</v>
      </c>
      <c r="BM21" s="76">
        <f>IF((' בריאות א2'!DH24+' בריאות א2'!DO24)=0,0,(' בריאות א2'!DH24+' בריאות א2'!DO24)/(' בריאות א2'!$DD$28+' בריאות א2'!$DK$28))</f>
        <v>0</v>
      </c>
      <c r="BN21" s="76">
        <f>IF((' בריאות א2'!DI24+' בריאות א2'!DP24)=0,0,(' בריאות א2'!DI24+' בריאות א2'!DP24)/(' בריאות א2'!$DD$28+' בריאות א2'!$DK$28))</f>
        <v>0</v>
      </c>
      <c r="BO21" s="78">
        <f>IF((' בריאות א2'!DJ24+' בריאות א2'!DQ24)=0,0,(' בריאות א2'!DJ24+' בריאות א2'!DQ24)/(' בריאות א2'!$DD$28+' בריאות א2'!$DK$28))</f>
        <v>0</v>
      </c>
      <c r="BP21" s="262"/>
      <c r="BQ21" s="262"/>
      <c r="BR21" s="262"/>
      <c r="BS21" s="262"/>
      <c r="BT21" s="262"/>
    </row>
    <row r="22" spans="1:72" x14ac:dyDescent="0.2">
      <c r="A22" s="191">
        <v>2</v>
      </c>
      <c r="B22" s="192" t="s">
        <v>80</v>
      </c>
      <c r="C22" s="257"/>
      <c r="D22" s="258"/>
      <c r="E22" s="90">
        <f>SUM(F22:K22)</f>
        <v>0</v>
      </c>
      <c r="F22" s="91">
        <f>IF(' בריאות א2'!D25+' בריאות א2'!K25=0,0,(' בריאות א2'!D25+' בריאות א2'!K25)/(' בריאות א2'!$C$28+' בריאות א2'!$J$28))</f>
        <v>0</v>
      </c>
      <c r="G22" s="91">
        <f>IF(' בריאות א2'!E25+' בריאות א2'!L25=0,0,(' בריאות א2'!E25+' בריאות א2'!L25)/(' בריאות א2'!$C$28+' בריאות א2'!$J$28))</f>
        <v>0</v>
      </c>
      <c r="H22" s="91">
        <f>IF(' בריאות א2'!F25+' בריאות א2'!M25=0,0,(' בריאות א2'!F25+' בריאות א2'!M25)/(' בריאות א2'!$C$28+' בריאות א2'!$J$28))</f>
        <v>0</v>
      </c>
      <c r="I22" s="91">
        <f>IF(' בריאות א2'!G25+' בריאות א2'!N25=0,0,(' בריאות א2'!G25+' בריאות א2'!N25)/(' בריאות א2'!$C$28+' בריאות א2'!$J$28))</f>
        <v>0</v>
      </c>
      <c r="J22" s="91">
        <f>IF(' בריאות א2'!H25+' בריאות א2'!O25=0,0,(' בריאות א2'!H25+' בריאות א2'!O25)/(' בריאות א2'!$C$28+' בריאות א2'!$J$28))</f>
        <v>0</v>
      </c>
      <c r="K22" s="94">
        <f>IF(' בריאות א2'!I25+' בריאות א2'!P25=0,0,(' בריאות א2'!I25+' בריאות א2'!P25)/(' בריאות א2'!$C$28+' בריאות א2'!$J$28))</f>
        <v>0</v>
      </c>
      <c r="L22" s="90">
        <f>SUM(M22:R22)</f>
        <v>0</v>
      </c>
      <c r="M22" s="91">
        <f>IF(' בריאות א2'!R25+' בריאות א2'!Y25=0,0,(' בריאות א2'!R25+' בריאות א2'!Y25)/(' בריאות א2'!$Q$28+' בריאות א2'!$X$28))</f>
        <v>0</v>
      </c>
      <c r="N22" s="91">
        <f>IF(' בריאות א2'!S25+' בריאות א2'!Z25=0,0,(' בריאות א2'!S25+' בריאות א2'!Z25)/(' בריאות א2'!$Q$28+' בריאות א2'!$X$28))</f>
        <v>0</v>
      </c>
      <c r="O22" s="91">
        <f>IF(' בריאות א2'!T25+' בריאות א2'!AA25=0,0,(' בריאות א2'!T25+' בריאות א2'!AA25)/(' בריאות א2'!$Q$28+' בריאות א2'!$X$28))</f>
        <v>0</v>
      </c>
      <c r="P22" s="91">
        <f>IF(' בריאות א2'!U25+' בריאות א2'!AB25=0,0,(' בריאות א2'!U25+' בריאות א2'!AB25)/(' בריאות א2'!$Q$28+' בריאות א2'!$X$28))</f>
        <v>0</v>
      </c>
      <c r="Q22" s="91">
        <f>IF(' בריאות א2'!V25+' בריאות א2'!AC25=0,0,(' בריאות א2'!V25+' בריאות א2'!AC25)/(' בריאות א2'!$Q$28+' בריאות א2'!$X$28))</f>
        <v>0</v>
      </c>
      <c r="R22" s="94">
        <f>IF(' בריאות א2'!W25+' בריאות א2'!AD25=0,0,(' בריאות א2'!W25+' בריאות א2'!AD25)/(' בריאות א2'!$Q$28+' בריאות א2'!$X$28))</f>
        <v>0</v>
      </c>
      <c r="S22" s="90">
        <f>SUM(T22:Y22)</f>
        <v>0</v>
      </c>
      <c r="T22" s="91">
        <f>IF(' בריאות א2'!AF25+' בריאות א2'!AM25=0,0,(' בריאות א2'!AF25+' בריאות א2'!AM25)/(' בריאות א2'!$AE$28+' בריאות א2'!$AL$28))</f>
        <v>0</v>
      </c>
      <c r="U22" s="91">
        <f>IF(' בריאות א2'!AG25+' בריאות א2'!AN25=0,0,(' בריאות א2'!AG25+' בריאות א2'!AN25)/(' בריאות א2'!$AE$28+' בריאות א2'!$AL$28))</f>
        <v>0</v>
      </c>
      <c r="V22" s="91">
        <f>IF(' בריאות א2'!AH25+' בריאות א2'!AO25=0,0,(' בריאות א2'!AH25+' בריאות א2'!AO25)/(' בריאות א2'!$AE$28+' בריאות א2'!$AL$28))</f>
        <v>0</v>
      </c>
      <c r="W22" s="91">
        <f>IF(' בריאות א2'!AI25+' בריאות א2'!AP25=0,0,(' בריאות א2'!AI25+' בריאות א2'!AP25)/(' בריאות א2'!$AE$28+' בריאות א2'!$AL$28))</f>
        <v>0</v>
      </c>
      <c r="X22" s="91">
        <f>IF(' בריאות א2'!AJ25+' בריאות א2'!AQ25=0,0,(' בריאות א2'!AJ25+' בריאות א2'!AQ25)/(' בריאות א2'!$AE$28+' בריאות א2'!$AL$28))</f>
        <v>0</v>
      </c>
      <c r="Y22" s="92">
        <f>IF(' בריאות א2'!AK25+' בריאות א2'!AR25=0,0,(' בריאות א2'!AK25+' בריאות א2'!AR25)/(' בריאות א2'!$AE$28+' בריאות א2'!$AL$28))</f>
        <v>0</v>
      </c>
      <c r="Z22" s="90">
        <f>SUM(AA22:AF22)</f>
        <v>0</v>
      </c>
      <c r="AA22" s="76">
        <f>IF((' בריאות א2'!AT25+' בריאות א2'!BA25)=0,0,(' בריאות א2'!AT25+' בריאות א2'!BA25)/(' בריאות א2'!$AZ$28+' בריאות א2'!$AS$28))</f>
        <v>0</v>
      </c>
      <c r="AB22" s="76">
        <f>IF((' בריאות א2'!AU25+' בריאות א2'!BB25)=0,0,(' בריאות א2'!AU25+' בריאות א2'!BB25)/(' בריאות א2'!$AZ$28+' בריאות א2'!$AS$28))</f>
        <v>0</v>
      </c>
      <c r="AC22" s="76">
        <f>IF((' בריאות א2'!AV25+' בריאות א2'!BC25)=0,0,(' בריאות א2'!AV25+' בריאות א2'!BC25)/(' בריאות א2'!$AZ$28+' בריאות א2'!$AS$28))</f>
        <v>0</v>
      </c>
      <c r="AD22" s="76">
        <f>IF((' בריאות א2'!AW25+' בריאות א2'!BD25)=0,0,(' בריאות א2'!AW25+' בריאות א2'!BD25)/(' בריאות א2'!$AZ$28+' בריאות א2'!$AS$28))</f>
        <v>0</v>
      </c>
      <c r="AE22" s="76">
        <f>IF((' בריאות א2'!AX25+' בריאות א2'!BE25)=0,0,(' בריאות א2'!AX25+' בריאות א2'!BE25)/(' בריאות א2'!$AZ$28+' בריאות א2'!$AS$28))</f>
        <v>0</v>
      </c>
      <c r="AF22" s="76">
        <f>IF((' בריאות א2'!AY25+' בריאות א2'!BF25)=0,0,(' בריאות א2'!AY25+' בריאות א2'!BF25)/(' בריאות א2'!$AZ$28+' בריאות א2'!$AS$28))</f>
        <v>0</v>
      </c>
      <c r="AG22" s="90">
        <f>SUM(AH22:AM22)</f>
        <v>0</v>
      </c>
      <c r="AH22" s="76">
        <f>IF(' בריאות א2'!BH25=0,0,' בריאות א2'!BH25/' בריאות א2'!$BG$28)</f>
        <v>0</v>
      </c>
      <c r="AI22" s="76">
        <f>IF(' בריאות א2'!BI25=0,0,' בריאות א2'!BI25/' בריאות א2'!$BG$28)</f>
        <v>0</v>
      </c>
      <c r="AJ22" s="76">
        <f>IF(' בריאות א2'!BJ25=0,0,' בריאות א2'!BJ25/' בריאות א2'!$BG$28)</f>
        <v>0</v>
      </c>
      <c r="AK22" s="76">
        <f>IF(' בריאות א2'!BK25=0,0,' בריאות א2'!BK25/' בריאות א2'!$BG$28)</f>
        <v>0</v>
      </c>
      <c r="AL22" s="76">
        <f>IF(' בריאות א2'!BL25=0,0,' בריאות א2'!BL25/' בריאות א2'!$BG$28)</f>
        <v>0</v>
      </c>
      <c r="AM22" s="78">
        <f>IF(' בריאות א2'!BM25=0,0,' בריאות א2'!BM25/' בריאות א2'!$BG$28)</f>
        <v>0</v>
      </c>
      <c r="AN22" s="90">
        <f>SUM(AO22:AT22)</f>
        <v>0</v>
      </c>
      <c r="AO22" s="76">
        <f>IF((' בריאות א2'!BO25+' בריאות א2'!BV25)=0,0,(' בריאות א2'!BO25+' בריאות א2'!BV25)/(' בריאות א2'!$BN$28+' בריאות א2'!$BU$28))</f>
        <v>0</v>
      </c>
      <c r="AP22" s="76">
        <f>IF((' בריאות א2'!BP25+' בריאות א2'!BW25)=0,0,(' בריאות א2'!BP25+' בריאות א2'!BW25)/(' בריאות א2'!$BN$28+' בריאות א2'!$BU$28))</f>
        <v>0</v>
      </c>
      <c r="AQ22" s="76">
        <f>IF((' בריאות א2'!BQ25+' בריאות א2'!BX25)=0,0,(' בריאות א2'!BQ25+' בריאות א2'!BX25)/(' בריאות א2'!$BN$28+' בריאות א2'!$BU$28))</f>
        <v>0</v>
      </c>
      <c r="AR22" s="76">
        <f>IF((' בריאות א2'!BR25+' בריאות א2'!BY25)=0,0,(' בריאות א2'!BR25+' בריאות א2'!BY25)/(' בריאות א2'!$BN$28+' בריאות א2'!$BU$28))</f>
        <v>0</v>
      </c>
      <c r="AS22" s="76">
        <f>IF((' בריאות א2'!BS25+' בריאות א2'!BZ25)=0,0,(' בריאות א2'!BS25+' בריאות א2'!BZ25)/(' בריאות א2'!$BN$28+' בריאות א2'!$BU$28))</f>
        <v>0</v>
      </c>
      <c r="AT22" s="76">
        <f>IF((' בריאות א2'!BT25+' בריאות א2'!CA25)=0,0,(' בריאות א2'!BT25+' בריאות א2'!CA25)/(' בריאות א2'!$BN$28+' בריאות א2'!$BU$28))</f>
        <v>0</v>
      </c>
      <c r="AU22" s="90">
        <f>SUM(AV22:BA22)</f>
        <v>0</v>
      </c>
      <c r="AV22" s="76">
        <f>IF((' בריאות א2'!CC25+' בריאות א2'!CJ25)=0,0,(' בריאות א2'!CC25+' בריאות א2'!CJ25)/(' בריאות א2'!$CB$28+' בריאות א2'!$CI$28))</f>
        <v>0</v>
      </c>
      <c r="AW22" s="76">
        <f>IF((' בריאות א2'!CD25+' בריאות א2'!CK25)=0,0,(' בריאות א2'!CD25+' בריאות א2'!CK25)/(' בריאות א2'!$CB$28+' בריאות א2'!$CI$28))</f>
        <v>0</v>
      </c>
      <c r="AX22" s="76">
        <f>IF((' בריאות א2'!CE25+' בריאות א2'!CL25)=0,0,(' בריאות א2'!CE25+' בריאות א2'!CL25)/(' בריאות א2'!$CB$28+' בריאות א2'!$CI$28))</f>
        <v>0</v>
      </c>
      <c r="AY22" s="76">
        <f>IF((' בריאות א2'!CF25+' בריאות א2'!CM25)=0,0,(' בריאות א2'!CF25+' בריאות א2'!CM25)/(' בריאות א2'!$CB$28+' בריאות א2'!$CI$28))</f>
        <v>0</v>
      </c>
      <c r="AZ22" s="76">
        <f>IF((' בריאות א2'!CG25+' בריאות א2'!CN25)=0,0,(' בריאות א2'!CG25+' בריאות א2'!CN25)/(' בריאות א2'!$CB$28+' בריאות א2'!$CI$28))</f>
        <v>0</v>
      </c>
      <c r="BA22" s="76">
        <f>IF((' בריאות א2'!CH25+' בריאות א2'!CO25)=0,0,(' בריאות א2'!CH25+' בריאות א2'!CO25)/(' בריאות א2'!$CB$28+' בריאות א2'!$CI$28))</f>
        <v>0</v>
      </c>
      <c r="BB22" s="90">
        <f>SUM(BC22:BH22)</f>
        <v>0</v>
      </c>
      <c r="BC22" s="76">
        <f>IF((' בריאות א2'!CQ25+' בריאות א2'!CX25)=0,0,(' בריאות א2'!CQ25+' בריאות א2'!CX25)/(' בריאות א2'!$CP$28+' בריאות א2'!$CW$28))</f>
        <v>0</v>
      </c>
      <c r="BD22" s="76">
        <f>IF((' בריאות א2'!CR25+' בריאות א2'!CY25)=0,0,(' בריאות א2'!CR25+' בריאות א2'!CY25)/(' בריאות א2'!$CP$28+' בריאות א2'!$CW$28))</f>
        <v>0</v>
      </c>
      <c r="BE22" s="76">
        <f>IF((' בריאות א2'!CS25+' בריאות א2'!CZ25)=0,0,(' בריאות א2'!CS25+' בריאות א2'!CZ25)/(' בריאות א2'!$CP$28+' בריאות א2'!$CW$28))</f>
        <v>0</v>
      </c>
      <c r="BF22" s="76">
        <f>IF((' בריאות א2'!CT25+' בריאות א2'!DA25)=0,0,(' בריאות א2'!CT25+' בריאות א2'!DA25)/(' בריאות א2'!$CP$28+' בריאות א2'!$CW$28))</f>
        <v>0</v>
      </c>
      <c r="BG22" s="76">
        <f>IF((' בריאות א2'!CU25+' בריאות א2'!DB25)=0,0,(' בריאות א2'!CU25+' בריאות א2'!DB25)/(' בריאות א2'!$CP$28+' בריאות א2'!$CW$28))</f>
        <v>0</v>
      </c>
      <c r="BH22" s="76">
        <f>IF((' בריאות א2'!CV25+' בריאות א2'!DC25)=0,0,(' בריאות א2'!CV25+' בריאות א2'!DC25)/(' בריאות א2'!$CP$28+' בריאות א2'!$CW$28))</f>
        <v>0</v>
      </c>
      <c r="BI22" s="90">
        <f>SUM(BJ22:BO22)</f>
        <v>0</v>
      </c>
      <c r="BJ22" s="76">
        <f>IF((' בריאות א2'!DE25+' בריאות א2'!DL25)=0,0,(' בריאות א2'!DE25+' בריאות א2'!DL25)/(' בריאות א2'!$DD$28+' בריאות א2'!$DK$28))</f>
        <v>0</v>
      </c>
      <c r="BK22" s="76">
        <f>IF((' בריאות א2'!DF25+' בריאות א2'!DM25)=0,0,(' בריאות א2'!DF25+' בריאות א2'!DM25)/(' בריאות א2'!$DD$28+' בריאות א2'!$DK$28))</f>
        <v>0</v>
      </c>
      <c r="BL22" s="76">
        <f>IF((' בריאות א2'!DG25+' בריאות א2'!DN25)=0,0,(' בריאות א2'!DG25+' בריאות א2'!DN25)/(' בריאות א2'!$DD$28+' בריאות א2'!$DK$28))</f>
        <v>0</v>
      </c>
      <c r="BM22" s="76">
        <f>IF((' בריאות א2'!DH25+' בריאות א2'!DO25)=0,0,(' בריאות א2'!DH25+' בריאות א2'!DO25)/(' בריאות א2'!$DD$28+' בריאות א2'!$DK$28))</f>
        <v>0</v>
      </c>
      <c r="BN22" s="76">
        <f>IF((' בריאות א2'!DI25+' בריאות א2'!DP25)=0,0,(' בריאות א2'!DI25+' בריאות א2'!DP25)/(' בריאות א2'!$DD$28+' בריאות א2'!$DK$28))</f>
        <v>0</v>
      </c>
      <c r="BO22" s="78">
        <f>IF((' בריאות א2'!DJ25+' בריאות א2'!DQ25)=0,0,(' בריאות א2'!DJ25+' בריאות א2'!DQ25)/(' בריאות א2'!$DD$28+' בריאות א2'!$DK$28))</f>
        <v>0</v>
      </c>
      <c r="BP22" s="262"/>
      <c r="BQ22" s="262"/>
      <c r="BR22" s="262"/>
      <c r="BS22" s="262"/>
      <c r="BT22" s="262"/>
    </row>
    <row r="23" spans="1:72" x14ac:dyDescent="0.2">
      <c r="A23" s="191">
        <v>3</v>
      </c>
      <c r="B23" s="192" t="s">
        <v>91</v>
      </c>
      <c r="C23" s="257"/>
      <c r="D23" s="258"/>
      <c r="E23" s="90">
        <f>SUM(F23:K23)</f>
        <v>0</v>
      </c>
      <c r="F23" s="91">
        <f>IF(' בריאות א2'!D26+' בריאות א2'!K26=0,0,(' בריאות א2'!D26+' בריאות א2'!K26)/(' בריאות א2'!$C$28+' בריאות א2'!$J$28))</f>
        <v>0</v>
      </c>
      <c r="G23" s="91">
        <f>IF(' בריאות א2'!E26+' בריאות א2'!L26=0,0,(' בריאות א2'!E26+' בריאות א2'!L26)/(' בריאות א2'!$C$28+' בריאות א2'!$J$28))</f>
        <v>0</v>
      </c>
      <c r="H23" s="91">
        <f>IF(' בריאות א2'!F26+' בריאות א2'!M26=0,0,(' בריאות א2'!F26+' בריאות א2'!M26)/(' בריאות א2'!$C$28+' בריאות א2'!$J$28))</f>
        <v>0</v>
      </c>
      <c r="I23" s="91">
        <f>IF(' בריאות א2'!G26+' בריאות א2'!N26=0,0,(' בריאות א2'!G26+' בריאות א2'!N26)/(' בריאות א2'!$C$28+' בריאות א2'!$J$28))</f>
        <v>0</v>
      </c>
      <c r="J23" s="91">
        <f>IF(' בריאות א2'!H26+' בריאות א2'!O26=0,0,(' בריאות א2'!H26+' בריאות א2'!O26)/(' בריאות א2'!$C$28+' בריאות א2'!$J$28))</f>
        <v>0</v>
      </c>
      <c r="K23" s="94">
        <f>IF(' בריאות א2'!I26+' בריאות א2'!P26=0,0,(' בריאות א2'!I26+' בריאות א2'!P26)/(' בריאות א2'!$C$28+' בריאות א2'!$J$28))</f>
        <v>0</v>
      </c>
      <c r="L23" s="90">
        <f>SUM(M23:R23)</f>
        <v>0</v>
      </c>
      <c r="M23" s="91">
        <f>IF(' בריאות א2'!R26+' בריאות א2'!Y26=0,0,(' בריאות א2'!R26+' בריאות א2'!Y26)/(' בריאות א2'!$Q$28+' בריאות א2'!$X$28))</f>
        <v>0</v>
      </c>
      <c r="N23" s="91">
        <f>IF(' בריאות א2'!S26+' בריאות א2'!Z26=0,0,(' בריאות א2'!S26+' בריאות א2'!Z26)/(' בריאות א2'!$Q$28+' בריאות א2'!$X$28))</f>
        <v>0</v>
      </c>
      <c r="O23" s="91">
        <f>IF(' בריאות א2'!T26+' בריאות א2'!AA26=0,0,(' בריאות א2'!T26+' בריאות א2'!AA26)/(' בריאות א2'!$Q$28+' בריאות א2'!$X$28))</f>
        <v>0</v>
      </c>
      <c r="P23" s="91">
        <f>IF(' בריאות א2'!U26+' בריאות א2'!AB26=0,0,(' בריאות א2'!U26+' בריאות א2'!AB26)/(' בריאות א2'!$Q$28+' בריאות א2'!$X$28))</f>
        <v>0</v>
      </c>
      <c r="Q23" s="91">
        <f>IF(' בריאות א2'!V26+' בריאות א2'!AC26=0,0,(' בריאות א2'!V26+' בריאות א2'!AC26)/(' בריאות א2'!$Q$28+' בריאות א2'!$X$28))</f>
        <v>0</v>
      </c>
      <c r="R23" s="94">
        <f>IF(' בריאות א2'!W26+' בריאות א2'!AD26=0,0,(' בריאות א2'!W26+' בריאות א2'!AD26)/(' בריאות א2'!$Q$28+' בריאות א2'!$X$28))</f>
        <v>0</v>
      </c>
      <c r="S23" s="90">
        <f>SUM(T23:Y23)</f>
        <v>0</v>
      </c>
      <c r="T23" s="91">
        <f>IF(' בריאות א2'!AF26+' בריאות א2'!AM26=0,0,(' בריאות א2'!AF26+' בריאות א2'!AM26)/(' בריאות א2'!$AE$28+' בריאות א2'!$AL$28))</f>
        <v>0</v>
      </c>
      <c r="U23" s="91">
        <f>IF(' בריאות א2'!AG26+' בריאות א2'!AN26=0,0,(' בריאות א2'!AG26+' בריאות א2'!AN26)/(' בריאות א2'!$AE$28+' בריאות א2'!$AL$28))</f>
        <v>0</v>
      </c>
      <c r="V23" s="91">
        <f>IF(' בריאות א2'!AH26+' בריאות א2'!AO26=0,0,(' בריאות א2'!AH26+' בריאות א2'!AO26)/(' בריאות א2'!$AE$28+' בריאות א2'!$AL$28))</f>
        <v>0</v>
      </c>
      <c r="W23" s="91">
        <f>IF(' בריאות א2'!AI26+' בריאות א2'!AP26=0,0,(' בריאות א2'!AI26+' בריאות א2'!AP26)/(' בריאות א2'!$AE$28+' בריאות א2'!$AL$28))</f>
        <v>0</v>
      </c>
      <c r="X23" s="91">
        <f>IF(' בריאות א2'!AJ26+' בריאות א2'!AQ26=0,0,(' בריאות א2'!AJ26+' בריאות א2'!AQ26)/(' בריאות א2'!$AE$28+' בריאות א2'!$AL$28))</f>
        <v>0</v>
      </c>
      <c r="Y23" s="92">
        <f>IF(' בריאות א2'!AK26+' בריאות א2'!AR26=0,0,(' בריאות א2'!AK26+' בריאות א2'!AR26)/(' בריאות א2'!$AE$28+' בריאות א2'!$AL$28))</f>
        <v>0</v>
      </c>
      <c r="Z23" s="90">
        <f>SUM(AA23:AF23)</f>
        <v>0</v>
      </c>
      <c r="AA23" s="76">
        <f>IF((' בריאות א2'!AT26+' בריאות א2'!BA26)=0,0,(' בריאות א2'!AT26+' בריאות א2'!BA26)/(' בריאות א2'!$AZ$28+' בריאות א2'!$AS$28))</f>
        <v>0</v>
      </c>
      <c r="AB23" s="76">
        <f>IF((' בריאות א2'!AU26+' בריאות א2'!BB26)=0,0,(' בריאות א2'!AU26+' בריאות א2'!BB26)/(' בריאות א2'!$AZ$28+' בריאות א2'!$AS$28))</f>
        <v>0</v>
      </c>
      <c r="AC23" s="76">
        <f>IF((' בריאות א2'!AV26+' בריאות א2'!BC26)=0,0,(' בריאות א2'!AV26+' בריאות א2'!BC26)/(' בריאות א2'!$AZ$28+' בריאות א2'!$AS$28))</f>
        <v>0</v>
      </c>
      <c r="AD23" s="76">
        <f>IF((' בריאות א2'!AW26+' בריאות א2'!BD26)=0,0,(' בריאות א2'!AW26+' בריאות א2'!BD26)/(' בריאות א2'!$AZ$28+' בריאות א2'!$AS$28))</f>
        <v>0</v>
      </c>
      <c r="AE23" s="76">
        <f>IF((' בריאות א2'!AX26+' בריאות א2'!BE26)=0,0,(' בריאות א2'!AX26+' בריאות א2'!BE26)/(' בריאות א2'!$AZ$28+' בריאות א2'!$AS$28))</f>
        <v>0</v>
      </c>
      <c r="AF23" s="76">
        <f>IF((' בריאות א2'!AY26+' בריאות א2'!BF26)=0,0,(' בריאות א2'!AY26+' בריאות א2'!BF26)/(' בריאות א2'!$AZ$28+' בריאות א2'!$AS$28))</f>
        <v>0</v>
      </c>
      <c r="AG23" s="90">
        <f>SUM(AH23:AM23)</f>
        <v>0</v>
      </c>
      <c r="AH23" s="76">
        <f>IF(' בריאות א2'!BH26=0,0,' בריאות א2'!BH26/' בריאות א2'!$BG$28)</f>
        <v>0</v>
      </c>
      <c r="AI23" s="76">
        <f>IF(' בריאות א2'!BI26=0,0,' בריאות א2'!BI26/' בריאות א2'!$BG$28)</f>
        <v>0</v>
      </c>
      <c r="AJ23" s="76">
        <f>IF(' בריאות א2'!BJ26=0,0,' בריאות א2'!BJ26/' בריאות א2'!$BG$28)</f>
        <v>0</v>
      </c>
      <c r="AK23" s="76">
        <f>IF(' בריאות א2'!BK26=0,0,' בריאות א2'!BK26/' בריאות א2'!$BG$28)</f>
        <v>0</v>
      </c>
      <c r="AL23" s="76">
        <f>IF(' בריאות א2'!BL26=0,0,' בריאות א2'!BL26/' בריאות א2'!$BG$28)</f>
        <v>0</v>
      </c>
      <c r="AM23" s="78">
        <f>IF(' בריאות א2'!BM26=0,0,' בריאות א2'!BM26/' בריאות א2'!$BG$28)</f>
        <v>0</v>
      </c>
      <c r="AN23" s="90">
        <f>SUM(AO23:AT23)</f>
        <v>0</v>
      </c>
      <c r="AO23" s="76">
        <f>IF((' בריאות א2'!BO26+' בריאות א2'!BV26)=0,0,(' בריאות א2'!BO26+' בריאות א2'!BV26)/(' בריאות א2'!$BN$28+' בריאות א2'!$BU$28))</f>
        <v>0</v>
      </c>
      <c r="AP23" s="76">
        <f>IF((' בריאות א2'!BP26+' בריאות א2'!BW26)=0,0,(' בריאות א2'!BP26+' בריאות א2'!BW26)/(' בריאות א2'!$BN$28+' בריאות א2'!$BU$28))</f>
        <v>0</v>
      </c>
      <c r="AQ23" s="76">
        <f>IF((' בריאות א2'!BQ26+' בריאות א2'!BX26)=0,0,(' בריאות א2'!BQ26+' בריאות א2'!BX26)/(' בריאות א2'!$BN$28+' בריאות א2'!$BU$28))</f>
        <v>0</v>
      </c>
      <c r="AR23" s="76">
        <f>IF((' בריאות א2'!BR26+' בריאות א2'!BY26)=0,0,(' בריאות א2'!BR26+' בריאות א2'!BY26)/(' בריאות א2'!$BN$28+' בריאות א2'!$BU$28))</f>
        <v>0</v>
      </c>
      <c r="AS23" s="76">
        <f>IF((' בריאות א2'!BS26+' בריאות א2'!BZ26)=0,0,(' בריאות א2'!BS26+' בריאות א2'!BZ26)/(' בריאות א2'!$BN$28+' בריאות א2'!$BU$28))</f>
        <v>0</v>
      </c>
      <c r="AT23" s="76">
        <f>IF((' בריאות א2'!BT26+' בריאות א2'!CA26)=0,0,(' בריאות א2'!BT26+' בריאות א2'!CA26)/(' בריאות א2'!$BN$28+' בריאות א2'!$BU$28))</f>
        <v>0</v>
      </c>
      <c r="AU23" s="90">
        <f>SUM(AV23:BA23)</f>
        <v>0</v>
      </c>
      <c r="AV23" s="76">
        <f>IF((' בריאות א2'!CC26+' בריאות א2'!CJ26)=0,0,(' בריאות א2'!CC26+' בריאות א2'!CJ26)/(' בריאות א2'!$CB$28+' בריאות א2'!$CI$28))</f>
        <v>0</v>
      </c>
      <c r="AW23" s="76">
        <f>IF((' בריאות א2'!CD26+' בריאות א2'!CK26)=0,0,(' בריאות א2'!CD26+' בריאות א2'!CK26)/(' בריאות א2'!$CB$28+' בריאות א2'!$CI$28))</f>
        <v>0</v>
      </c>
      <c r="AX23" s="76">
        <f>IF((' בריאות א2'!CE26+' בריאות א2'!CL26)=0,0,(' בריאות א2'!CE26+' בריאות א2'!CL26)/(' בריאות א2'!$CB$28+' בריאות א2'!$CI$28))</f>
        <v>0</v>
      </c>
      <c r="AY23" s="76">
        <f>IF((' בריאות א2'!CF26+' בריאות א2'!CM26)=0,0,(' בריאות א2'!CF26+' בריאות א2'!CM26)/(' בריאות א2'!$CB$28+' בריאות א2'!$CI$28))</f>
        <v>0</v>
      </c>
      <c r="AZ23" s="76">
        <f>IF((' בריאות א2'!CG26+' בריאות א2'!CN26)=0,0,(' בריאות א2'!CG26+' בריאות א2'!CN26)/(' בריאות א2'!$CB$28+' בריאות א2'!$CI$28))</f>
        <v>0</v>
      </c>
      <c r="BA23" s="76">
        <f>IF((' בריאות א2'!CH26+' בריאות א2'!CO26)=0,0,(' בריאות א2'!CH26+' בריאות א2'!CO26)/(' בריאות א2'!$CB$28+' בריאות א2'!$CI$28))</f>
        <v>0</v>
      </c>
      <c r="BB23" s="90">
        <f>SUM(BC23:BH23)</f>
        <v>0</v>
      </c>
      <c r="BC23" s="76">
        <f>IF((' בריאות א2'!CQ26+' בריאות א2'!CX26)=0,0,(' בריאות א2'!CQ26+' בריאות א2'!CX26)/(' בריאות א2'!$CP$28+' בריאות א2'!$CW$28))</f>
        <v>0</v>
      </c>
      <c r="BD23" s="76">
        <f>IF((' בריאות א2'!CR26+' בריאות א2'!CY26)=0,0,(' בריאות א2'!CR26+' בריאות א2'!CY26)/(' בריאות א2'!$CP$28+' בריאות א2'!$CW$28))</f>
        <v>0</v>
      </c>
      <c r="BE23" s="76">
        <f>IF((' בריאות א2'!CS26+' בריאות א2'!CZ26)=0,0,(' בריאות א2'!CS26+' בריאות א2'!CZ26)/(' בריאות א2'!$CP$28+' בריאות א2'!$CW$28))</f>
        <v>0</v>
      </c>
      <c r="BF23" s="76">
        <f>IF((' בריאות א2'!CT26+' בריאות א2'!DA26)=0,0,(' בריאות א2'!CT26+' בריאות א2'!DA26)/(' בריאות א2'!$CP$28+' בריאות א2'!$CW$28))</f>
        <v>0</v>
      </c>
      <c r="BG23" s="76">
        <f>IF((' בריאות א2'!CU26+' בריאות א2'!DB26)=0,0,(' בריאות א2'!CU26+' בריאות א2'!DB26)/(' בריאות א2'!$CP$28+' בריאות א2'!$CW$28))</f>
        <v>0</v>
      </c>
      <c r="BH23" s="76">
        <f>IF((' בריאות א2'!CV26+' בריאות א2'!DC26)=0,0,(' בריאות א2'!CV26+' בריאות א2'!DC26)/(' בריאות א2'!$CP$28+' בריאות א2'!$CW$28))</f>
        <v>0</v>
      </c>
      <c r="BI23" s="90">
        <f>SUM(BJ23:BO23)</f>
        <v>0</v>
      </c>
      <c r="BJ23" s="76">
        <f>IF((' בריאות א2'!DE26+' בריאות א2'!DL26)=0,0,(' בריאות א2'!DE26+' בריאות א2'!DL26)/(' בריאות א2'!$DD$28+' בריאות א2'!$DK$28))</f>
        <v>0</v>
      </c>
      <c r="BK23" s="76">
        <f>IF((' בריאות א2'!DF26+' בריאות א2'!DM26)=0,0,(' בריאות א2'!DF26+' בריאות א2'!DM26)/(' בריאות א2'!$DD$28+' בריאות א2'!$DK$28))</f>
        <v>0</v>
      </c>
      <c r="BL23" s="76">
        <f>IF((' בריאות א2'!DG26+' בריאות א2'!DN26)=0,0,(' בריאות א2'!DG26+' בריאות א2'!DN26)/(' בריאות א2'!$DD$28+' בריאות א2'!$DK$28))</f>
        <v>0</v>
      </c>
      <c r="BM23" s="76">
        <f>IF((' בריאות א2'!DH26+' בריאות א2'!DO26)=0,0,(' בריאות א2'!DH26+' בריאות א2'!DO26)/(' בריאות א2'!$DD$28+' בריאות א2'!$DK$28))</f>
        <v>0</v>
      </c>
      <c r="BN23" s="76">
        <f>IF((' בריאות א2'!DI26+' בריאות א2'!DP26)=0,0,(' בריאות א2'!DI26+' בריאות א2'!DP26)/(' בריאות א2'!$DD$28+' בריאות א2'!$DK$28))</f>
        <v>0</v>
      </c>
      <c r="BO23" s="78">
        <f>IF((' בריאות א2'!DJ26+' בריאות א2'!DQ26)=0,0,(' בריאות א2'!DJ26+' בריאות א2'!DQ26)/(' בריאות א2'!$DD$28+' בריאות א2'!$DK$28))</f>
        <v>0</v>
      </c>
      <c r="BP23" s="262"/>
      <c r="BQ23" s="262"/>
      <c r="BR23" s="262"/>
      <c r="BS23" s="262"/>
      <c r="BT23" s="262"/>
    </row>
    <row r="24" spans="1:72" x14ac:dyDescent="0.2">
      <c r="A24" s="191">
        <v>4</v>
      </c>
      <c r="B24" s="192" t="s">
        <v>92</v>
      </c>
      <c r="C24" s="257"/>
      <c r="D24" s="258"/>
      <c r="E24" s="95">
        <f>SUM(F24:K24)</f>
        <v>0</v>
      </c>
      <c r="F24" s="91">
        <f>IF(' בריאות א2'!D27+' בריאות א2'!K27=0,0,(' בריאות א2'!D27+' בריאות א2'!K27)/(' בריאות א2'!$C$28+' בריאות א2'!$J$28))</f>
        <v>0</v>
      </c>
      <c r="G24" s="91">
        <f>IF(' בריאות א2'!E27+' בריאות א2'!L27=0,0,(' בריאות א2'!E27+' בריאות א2'!L27)/(' בריאות א2'!$C$28+' בריאות א2'!$J$28))</f>
        <v>0</v>
      </c>
      <c r="H24" s="91">
        <f>IF(' בריאות א2'!F27+' בריאות א2'!M27=0,0,(' בריאות א2'!F27+' בריאות א2'!M27)/(' בריאות א2'!$C$28+' בריאות א2'!$J$28))</f>
        <v>0</v>
      </c>
      <c r="I24" s="91">
        <f>IF(' בריאות א2'!G27+' בריאות א2'!N27=0,0,(' בריאות א2'!G27+' בריאות א2'!N27)/(' בריאות א2'!$C$28+' בריאות א2'!$J$28))</f>
        <v>0</v>
      </c>
      <c r="J24" s="91">
        <f>IF(' בריאות א2'!H27+' בריאות א2'!O27=0,0,(' בריאות א2'!H27+' בריאות א2'!O27)/(' בריאות א2'!$C$28+' בריאות א2'!$J$28))</f>
        <v>0</v>
      </c>
      <c r="K24" s="94">
        <f>IF(' בריאות א2'!I27+' בריאות א2'!P27=0,0,(' בריאות א2'!I27+' בריאות א2'!P27)/(' בריאות א2'!$C$28+' בריאות א2'!$J$28))</f>
        <v>0</v>
      </c>
      <c r="L24" s="95">
        <f>SUM(M24:R24)</f>
        <v>0</v>
      </c>
      <c r="M24" s="91">
        <f>IF(' בריאות א2'!R27+' בריאות א2'!Y27=0,0,(' בריאות א2'!R27+' בריאות א2'!Y27)/(' בריאות א2'!$Q$28+' בריאות א2'!$X$28))</f>
        <v>0</v>
      </c>
      <c r="N24" s="91">
        <f>IF(' בריאות א2'!S27+' בריאות א2'!Z27=0,0,(' בריאות א2'!S27+' בריאות א2'!Z27)/(' בריאות א2'!$Q$28+' בריאות א2'!$X$28))</f>
        <v>0</v>
      </c>
      <c r="O24" s="91">
        <f>IF(' בריאות א2'!T27+' בריאות א2'!AA27=0,0,(' בריאות א2'!T27+' בריאות א2'!AA27)/(' בריאות א2'!$Q$28+' בריאות א2'!$X$28))</f>
        <v>0</v>
      </c>
      <c r="P24" s="91">
        <f>IF(' בריאות א2'!U27+' בריאות א2'!AB27=0,0,(' בריאות א2'!U27+' בריאות א2'!AB27)/(' בריאות א2'!$Q$28+' בריאות א2'!$X$28))</f>
        <v>0</v>
      </c>
      <c r="Q24" s="91">
        <f>IF(' בריאות א2'!V27+' בריאות א2'!AC27=0,0,(' בריאות א2'!V27+' בריאות א2'!AC27)/(' בריאות א2'!$Q$28+' בריאות א2'!$X$28))</f>
        <v>0</v>
      </c>
      <c r="R24" s="94">
        <f>IF(' בריאות א2'!W27+' בריאות א2'!AD27=0,0,(' בריאות א2'!W27+' בריאות א2'!AD27)/(' בריאות א2'!$Q$28+' בריאות א2'!$X$28))</f>
        <v>0</v>
      </c>
      <c r="S24" s="95">
        <f>SUM(T24:Y24)</f>
        <v>0</v>
      </c>
      <c r="T24" s="91">
        <f>IF(' בריאות א2'!AF27+' בריאות א2'!AM27=0,0,(' בריאות א2'!AF27+' בריאות א2'!AM27)/(' בריאות א2'!$AE$28+' בריאות א2'!$AL$28))</f>
        <v>0</v>
      </c>
      <c r="U24" s="91">
        <f>IF(' בריאות א2'!AG27+' בריאות א2'!AN27=0,0,(' בריאות א2'!AG27+' בריאות א2'!AN27)/(' בריאות א2'!$AE$28+' בריאות א2'!$AL$28))</f>
        <v>0</v>
      </c>
      <c r="V24" s="91">
        <f>IF(' בריאות א2'!AH27+' בריאות א2'!AO27=0,0,(' בריאות א2'!AH27+' בריאות א2'!AO27)/(' בריאות א2'!$AE$28+' בריאות א2'!$AL$28))</f>
        <v>0</v>
      </c>
      <c r="W24" s="91">
        <f>IF(' בריאות א2'!AI27+' בריאות א2'!AP27=0,0,(' בריאות א2'!AI27+' בריאות א2'!AP27)/(' בריאות א2'!$AE$28+' בריאות א2'!$AL$28))</f>
        <v>0</v>
      </c>
      <c r="X24" s="91">
        <f>IF(' בריאות א2'!AJ27+' בריאות א2'!AQ27=0,0,(' בריאות א2'!AJ27+' בריאות א2'!AQ27)/(' בריאות א2'!$AE$28+' בריאות א2'!$AL$28))</f>
        <v>0</v>
      </c>
      <c r="Y24" s="92">
        <f>IF(' בריאות א2'!AK27+' בריאות א2'!AR27=0,0,(' בריאות א2'!AK27+' בריאות א2'!AR27)/(' בריאות א2'!$AE$28+' בריאות א2'!$AL$28))</f>
        <v>0</v>
      </c>
      <c r="Z24" s="95">
        <f>SUM(AA24:AF24)</f>
        <v>0</v>
      </c>
      <c r="AA24" s="76">
        <f>IF((' בריאות א2'!AT27+' בריאות א2'!BA27)=0,0,(' בריאות א2'!AT27+' בריאות א2'!BA27)/(' בריאות א2'!$AZ$28+' בריאות א2'!$AS$28))</f>
        <v>0</v>
      </c>
      <c r="AB24" s="76">
        <f>IF((' בריאות א2'!AU27+' בריאות א2'!BB27)=0,0,(' בריאות א2'!AU27+' בריאות א2'!BB27)/(' בריאות א2'!$AZ$28+' בריאות א2'!$AS$28))</f>
        <v>0</v>
      </c>
      <c r="AC24" s="76">
        <f>IF((' בריאות א2'!AV27+' בריאות א2'!BC27)=0,0,(' בריאות א2'!AV27+' בריאות א2'!BC27)/(' בריאות א2'!$AZ$28+' בריאות א2'!$AS$28))</f>
        <v>0</v>
      </c>
      <c r="AD24" s="76">
        <f>IF((' בריאות א2'!AW27+' בריאות א2'!BD27)=0,0,(' בריאות א2'!AW27+' בריאות א2'!BD27)/(' בריאות א2'!$AZ$28+' בריאות א2'!$AS$28))</f>
        <v>0</v>
      </c>
      <c r="AE24" s="76">
        <f>IF((' בריאות א2'!AX27+' בריאות א2'!BE27)=0,0,(' בריאות א2'!AX27+' בריאות א2'!BE27)/(' בריאות א2'!$AZ$28+' בריאות א2'!$AS$28))</f>
        <v>0</v>
      </c>
      <c r="AF24" s="76">
        <f>IF((' בריאות א2'!AY27+' בריאות א2'!BF27)=0,0,(' בריאות א2'!AY27+' בריאות א2'!BF27)/(' בריאות א2'!$AZ$28+' בריאות א2'!$AS$28))</f>
        <v>0</v>
      </c>
      <c r="AG24" s="95">
        <f>SUM(AH24:AM24)</f>
        <v>0</v>
      </c>
      <c r="AH24" s="76">
        <f>IF(' בריאות א2'!BH27=0,0,' בריאות א2'!BH27/' בריאות א2'!$BG$28)</f>
        <v>0</v>
      </c>
      <c r="AI24" s="76">
        <f>IF(' בריאות א2'!BI27=0,0,' בריאות א2'!BI27/' בריאות א2'!$BG$28)</f>
        <v>0</v>
      </c>
      <c r="AJ24" s="76">
        <f>IF(' בריאות א2'!BJ27=0,0,' בריאות א2'!BJ27/' בריאות א2'!$BG$28)</f>
        <v>0</v>
      </c>
      <c r="AK24" s="76">
        <f>IF(' בריאות א2'!BK27=0,0,' בריאות א2'!BK27/' בריאות א2'!$BG$28)</f>
        <v>0</v>
      </c>
      <c r="AL24" s="76">
        <f>IF(' בריאות א2'!BL27=0,0,' בריאות א2'!BL27/' בריאות א2'!$BG$28)</f>
        <v>0</v>
      </c>
      <c r="AM24" s="78">
        <f>IF(' בריאות א2'!BM27=0,0,' בריאות א2'!BM27/' בריאות א2'!$BG$28)</f>
        <v>0</v>
      </c>
      <c r="AN24" s="95">
        <f>SUM(AO24:AT24)</f>
        <v>0</v>
      </c>
      <c r="AO24" s="76">
        <f>IF((' בריאות א2'!BO27+' בריאות א2'!BV27)=0,0,(' בריאות א2'!BO27+' בריאות א2'!BV27)/(' בריאות א2'!$BN$28+' בריאות א2'!$BU$28))</f>
        <v>0</v>
      </c>
      <c r="AP24" s="76">
        <f>IF((' בריאות א2'!BP27+' בריאות א2'!BW27)=0,0,(' בריאות א2'!BP27+' בריאות א2'!BW27)/(' בריאות א2'!$BN$28+' בריאות א2'!$BU$28))</f>
        <v>0</v>
      </c>
      <c r="AQ24" s="76">
        <f>IF((' בריאות א2'!BQ27+' בריאות א2'!BX27)=0,0,(' בריאות א2'!BQ27+' בריאות א2'!BX27)/(' בריאות א2'!$BN$28+' בריאות א2'!$BU$28))</f>
        <v>0</v>
      </c>
      <c r="AR24" s="76">
        <f>IF((' בריאות א2'!BR27+' בריאות א2'!BY27)=0,0,(' בריאות א2'!BR27+' בריאות א2'!BY27)/(' בריאות א2'!$BN$28+' בריאות א2'!$BU$28))</f>
        <v>0</v>
      </c>
      <c r="AS24" s="76">
        <f>IF((' בריאות א2'!BS27+' בריאות א2'!BZ27)=0,0,(' בריאות א2'!BS27+' בריאות א2'!BZ27)/(' בריאות א2'!$BN$28+' בריאות א2'!$BU$28))</f>
        <v>0</v>
      </c>
      <c r="AT24" s="76">
        <f>IF((' בריאות א2'!BT27+' בריאות א2'!CA27)=0,0,(' בריאות א2'!BT27+' בריאות א2'!CA27)/(' בריאות א2'!$BN$28+' בריאות א2'!$BU$28))</f>
        <v>0</v>
      </c>
      <c r="AU24" s="95">
        <f>SUM(AV24:BA24)</f>
        <v>0</v>
      </c>
      <c r="AV24" s="76">
        <f>IF((' בריאות א2'!CC27+' בריאות א2'!CJ27)=0,0,(' בריאות א2'!CC27+' בריאות א2'!CJ27)/(' בריאות א2'!$CB$28+' בריאות א2'!$CI$28))</f>
        <v>0</v>
      </c>
      <c r="AW24" s="76">
        <f>IF((' בריאות א2'!CD27+' בריאות א2'!CK27)=0,0,(' בריאות א2'!CD27+' בריאות א2'!CK27)/(' בריאות א2'!$CB$28+' בריאות א2'!$CI$28))</f>
        <v>0</v>
      </c>
      <c r="AX24" s="76">
        <f>IF((' בריאות א2'!CE27+' בריאות א2'!CL27)=0,0,(' בריאות א2'!CE27+' בריאות א2'!CL27)/(' בריאות א2'!$CB$28+' בריאות א2'!$CI$28))</f>
        <v>0</v>
      </c>
      <c r="AY24" s="76">
        <f>IF((' בריאות א2'!CF27+' בריאות א2'!CM27)=0,0,(' בריאות א2'!CF27+' בריאות א2'!CM27)/(' בריאות א2'!$CB$28+' בריאות א2'!$CI$28))</f>
        <v>0</v>
      </c>
      <c r="AZ24" s="76">
        <f>IF((' בריאות א2'!CG27+' בריאות א2'!CN27)=0,0,(' בריאות א2'!CG27+' בריאות א2'!CN27)/(' בריאות א2'!$CB$28+' בריאות א2'!$CI$28))</f>
        <v>0</v>
      </c>
      <c r="BA24" s="76">
        <f>IF((' בריאות א2'!CH27+' בריאות א2'!CO27)=0,0,(' בריאות א2'!CH27+' בריאות א2'!CO27)/(' בריאות א2'!$CB$28+' בריאות א2'!$CI$28))</f>
        <v>0</v>
      </c>
      <c r="BB24" s="95">
        <f>SUM(BC24:BH24)</f>
        <v>0</v>
      </c>
      <c r="BC24" s="76">
        <f>IF((' בריאות א2'!CQ27+' בריאות א2'!CX27)=0,0,(' בריאות א2'!CQ27+' בריאות א2'!CX27)/(' בריאות א2'!$CP$28+' בריאות א2'!$CW$28))</f>
        <v>0</v>
      </c>
      <c r="BD24" s="76">
        <f>IF((' בריאות א2'!CR27+' בריאות א2'!CY27)=0,0,(' בריאות א2'!CR27+' בריאות א2'!CY27)/(' בריאות א2'!$CP$28+' בריאות א2'!$CW$28))</f>
        <v>0</v>
      </c>
      <c r="BE24" s="76">
        <f>IF((' בריאות א2'!CS27+' בריאות א2'!CZ27)=0,0,(' בריאות א2'!CS27+' בריאות א2'!CZ27)/(' בריאות א2'!$CP$28+' בריאות א2'!$CW$28))</f>
        <v>0</v>
      </c>
      <c r="BF24" s="76">
        <f>IF((' בריאות א2'!CT27+' בריאות א2'!DA27)=0,0,(' בריאות א2'!CT27+' בריאות א2'!DA27)/(' בריאות א2'!$CP$28+' בריאות א2'!$CW$28))</f>
        <v>0</v>
      </c>
      <c r="BG24" s="76">
        <f>IF((' בריאות א2'!CU27+' בריאות א2'!DB27)=0,0,(' בריאות א2'!CU27+' בריאות א2'!DB27)/(' בריאות א2'!$CP$28+' בריאות א2'!$CW$28))</f>
        <v>0</v>
      </c>
      <c r="BH24" s="76">
        <f>IF((' בריאות א2'!CV27+' בריאות א2'!DC27)=0,0,(' בריאות א2'!CV27+' בריאות א2'!DC27)/(' בריאות א2'!$CP$28+' בריאות א2'!$CW$28))</f>
        <v>0</v>
      </c>
      <c r="BI24" s="95">
        <f>SUM(BJ24:BO24)</f>
        <v>0</v>
      </c>
      <c r="BJ24" s="76">
        <f>IF((' בריאות א2'!DE27+' בריאות א2'!DL27)=0,0,(' בריאות א2'!DE27+' בריאות א2'!DL27)/(' בריאות א2'!$DD$28+' בריאות א2'!$DK$28))</f>
        <v>0</v>
      </c>
      <c r="BK24" s="76">
        <f>IF((' בריאות א2'!DF27+' בריאות א2'!DM27)=0,0,(' בריאות א2'!DF27+' בריאות א2'!DM27)/(' בריאות א2'!$DD$28+' בריאות א2'!$DK$28))</f>
        <v>0</v>
      </c>
      <c r="BL24" s="76">
        <f>IF((' בריאות א2'!DG27+' בריאות א2'!DN27)=0,0,(' בריאות א2'!DG27+' בריאות א2'!DN27)/(' בריאות א2'!$DD$28+' בריאות א2'!$DK$28))</f>
        <v>0</v>
      </c>
      <c r="BM24" s="76">
        <f>IF((' בריאות א2'!DH27+' בריאות א2'!DO27)=0,0,(' בריאות א2'!DH27+' בריאות א2'!DO27)/(' בריאות א2'!$DD$28+' בריאות א2'!$DK$28))</f>
        <v>0</v>
      </c>
      <c r="BN24" s="76">
        <f>IF((' בריאות א2'!DI27+' בריאות א2'!DP27)=0,0,(' בריאות א2'!DI27+' בריאות א2'!DP27)/(' בריאות א2'!$DD$28+' בריאות א2'!$DK$28))</f>
        <v>0</v>
      </c>
      <c r="BO24" s="78">
        <f>IF((' בריאות א2'!DJ27+' בריאות א2'!DQ27)=0,0,(' בריאות א2'!DJ27+' בריאות א2'!DQ27)/(' בריאות א2'!$DD$28+' בריאות א2'!$DK$28))</f>
        <v>0</v>
      </c>
      <c r="BP24" s="262"/>
      <c r="BQ24" s="262"/>
      <c r="BR24" s="262"/>
      <c r="BS24" s="262"/>
      <c r="BT24" s="262"/>
    </row>
    <row r="25" spans="1:72" x14ac:dyDescent="0.2">
      <c r="A25" s="196">
        <v>5</v>
      </c>
      <c r="B25" s="197" t="s">
        <v>93</v>
      </c>
      <c r="C25" s="270"/>
      <c r="D25" s="271"/>
      <c r="E25" s="97">
        <f>SUM(E21:E24)</f>
        <v>0</v>
      </c>
      <c r="F25" s="100">
        <f>SUM(F21:F24)</f>
        <v>0</v>
      </c>
      <c r="G25" s="100">
        <f t="shared" ref="G25:BO25" si="10">SUM(G21:G24)</f>
        <v>0</v>
      </c>
      <c r="H25" s="100">
        <f t="shared" si="10"/>
        <v>0</v>
      </c>
      <c r="I25" s="100">
        <f t="shared" si="10"/>
        <v>0</v>
      </c>
      <c r="J25" s="100">
        <f t="shared" si="10"/>
        <v>0</v>
      </c>
      <c r="K25" s="99">
        <f t="shared" si="10"/>
        <v>0</v>
      </c>
      <c r="L25" s="97">
        <f>SUM(L21:L24)</f>
        <v>0</v>
      </c>
      <c r="M25" s="100">
        <f>SUM(M21:M24)</f>
        <v>0</v>
      </c>
      <c r="N25" s="100">
        <f t="shared" si="10"/>
        <v>0</v>
      </c>
      <c r="O25" s="100">
        <f t="shared" si="10"/>
        <v>0</v>
      </c>
      <c r="P25" s="100">
        <f t="shared" si="10"/>
        <v>0</v>
      </c>
      <c r="Q25" s="100">
        <f t="shared" si="10"/>
        <v>0</v>
      </c>
      <c r="R25" s="99">
        <f t="shared" si="10"/>
        <v>0</v>
      </c>
      <c r="S25" s="97">
        <f>SUM(S21:S24)</f>
        <v>0</v>
      </c>
      <c r="T25" s="100">
        <f>SUM(T21:T24)</f>
        <v>0</v>
      </c>
      <c r="U25" s="100">
        <f t="shared" si="10"/>
        <v>0</v>
      </c>
      <c r="V25" s="100">
        <f t="shared" si="10"/>
        <v>0</v>
      </c>
      <c r="W25" s="100">
        <f t="shared" si="10"/>
        <v>0</v>
      </c>
      <c r="X25" s="100">
        <f t="shared" si="10"/>
        <v>0</v>
      </c>
      <c r="Y25" s="99">
        <f t="shared" si="10"/>
        <v>0</v>
      </c>
      <c r="Z25" s="97">
        <f>SUM(Z21:Z24)</f>
        <v>0</v>
      </c>
      <c r="AA25" s="100">
        <f>SUM(AA21:AA24)</f>
        <v>0</v>
      </c>
      <c r="AB25" s="100">
        <f t="shared" si="10"/>
        <v>0</v>
      </c>
      <c r="AC25" s="100">
        <f t="shared" si="10"/>
        <v>0</v>
      </c>
      <c r="AD25" s="100">
        <f t="shared" si="10"/>
        <v>0</v>
      </c>
      <c r="AE25" s="100">
        <f t="shared" si="10"/>
        <v>0</v>
      </c>
      <c r="AF25" s="99">
        <f t="shared" si="10"/>
        <v>0</v>
      </c>
      <c r="AG25" s="97">
        <f>SUM(AG21:AG24)</f>
        <v>0</v>
      </c>
      <c r="AH25" s="100">
        <f>SUM(AH21:AH24)</f>
        <v>0</v>
      </c>
      <c r="AI25" s="100">
        <f t="shared" si="10"/>
        <v>0</v>
      </c>
      <c r="AJ25" s="100">
        <f t="shared" si="10"/>
        <v>0</v>
      </c>
      <c r="AK25" s="100">
        <f t="shared" si="10"/>
        <v>0</v>
      </c>
      <c r="AL25" s="100">
        <f t="shared" si="10"/>
        <v>0</v>
      </c>
      <c r="AM25" s="99">
        <f t="shared" si="10"/>
        <v>0</v>
      </c>
      <c r="AN25" s="97">
        <f>SUM(AN21:AN24)</f>
        <v>0</v>
      </c>
      <c r="AO25" s="100">
        <f>SUM(AO21:AO24)</f>
        <v>0</v>
      </c>
      <c r="AP25" s="100">
        <f t="shared" si="10"/>
        <v>0</v>
      </c>
      <c r="AQ25" s="100">
        <f t="shared" si="10"/>
        <v>0</v>
      </c>
      <c r="AR25" s="100">
        <f t="shared" si="10"/>
        <v>0</v>
      </c>
      <c r="AS25" s="100">
        <f t="shared" si="10"/>
        <v>0</v>
      </c>
      <c r="AT25" s="99">
        <f t="shared" si="10"/>
        <v>0</v>
      </c>
      <c r="AU25" s="97">
        <f>SUM(AU21:AU24)</f>
        <v>0</v>
      </c>
      <c r="AV25" s="100">
        <f>SUM(AV21:AV24)</f>
        <v>0</v>
      </c>
      <c r="AW25" s="100">
        <f t="shared" si="10"/>
        <v>0</v>
      </c>
      <c r="AX25" s="100">
        <f t="shared" si="10"/>
        <v>0</v>
      </c>
      <c r="AY25" s="100">
        <f t="shared" si="10"/>
        <v>0</v>
      </c>
      <c r="AZ25" s="100">
        <f t="shared" si="10"/>
        <v>0</v>
      </c>
      <c r="BA25" s="99">
        <f t="shared" si="10"/>
        <v>0</v>
      </c>
      <c r="BB25" s="97">
        <f>SUM(BB21:BB24)</f>
        <v>0</v>
      </c>
      <c r="BC25" s="100">
        <f>SUM(BC21:BC24)</f>
        <v>0</v>
      </c>
      <c r="BD25" s="100">
        <f t="shared" si="10"/>
        <v>0</v>
      </c>
      <c r="BE25" s="100">
        <f t="shared" si="10"/>
        <v>0</v>
      </c>
      <c r="BF25" s="100">
        <f t="shared" si="10"/>
        <v>0</v>
      </c>
      <c r="BG25" s="100">
        <f t="shared" si="10"/>
        <v>0</v>
      </c>
      <c r="BH25" s="99">
        <f t="shared" si="10"/>
        <v>0</v>
      </c>
      <c r="BI25" s="97">
        <f>SUM(BI21:BI24)</f>
        <v>0</v>
      </c>
      <c r="BJ25" s="100">
        <f>SUM(BJ21:BJ24)</f>
        <v>0</v>
      </c>
      <c r="BK25" s="100">
        <f t="shared" si="10"/>
        <v>0</v>
      </c>
      <c r="BL25" s="100">
        <f t="shared" si="10"/>
        <v>0</v>
      </c>
      <c r="BM25" s="100">
        <f t="shared" si="10"/>
        <v>0</v>
      </c>
      <c r="BN25" s="100">
        <f t="shared" si="10"/>
        <v>0</v>
      </c>
      <c r="BO25" s="99">
        <f t="shared" si="10"/>
        <v>0</v>
      </c>
      <c r="BP25" s="262"/>
      <c r="BQ25" s="262"/>
      <c r="BR25" s="262"/>
      <c r="BS25" s="262"/>
      <c r="BT25" s="262"/>
    </row>
    <row r="26" spans="1:72" x14ac:dyDescent="0.2">
      <c r="A26" s="247"/>
      <c r="B26" s="412"/>
      <c r="C26" s="412"/>
      <c r="D26" s="412"/>
      <c r="E26" s="248"/>
      <c r="F26" s="248"/>
      <c r="G26" s="248"/>
      <c r="H26" s="248"/>
      <c r="I26" s="248"/>
      <c r="J26" s="248"/>
      <c r="K26" s="248"/>
    </row>
    <row r="27" spans="1:72" x14ac:dyDescent="0.2">
      <c r="A27" s="248"/>
      <c r="B27" s="413"/>
      <c r="C27" s="413"/>
      <c r="D27" s="413"/>
      <c r="E27" s="262"/>
      <c r="F27" s="262"/>
      <c r="G27" s="262"/>
      <c r="H27" s="262"/>
      <c r="I27" s="262"/>
      <c r="J27" s="262"/>
      <c r="K27" s="262"/>
    </row>
    <row r="28" spans="1:72" x14ac:dyDescent="0.2">
      <c r="A28" s="247"/>
      <c r="B28" s="412"/>
      <c r="C28" s="412"/>
      <c r="D28" s="412"/>
      <c r="E28" s="248"/>
      <c r="F28" s="248"/>
      <c r="G28" s="248"/>
      <c r="H28" s="248"/>
      <c r="I28" s="248"/>
      <c r="J28" s="248"/>
      <c r="K28" s="248"/>
    </row>
    <row r="29" spans="1:72" x14ac:dyDescent="0.2">
      <c r="A29" s="262"/>
      <c r="B29" s="411"/>
      <c r="C29" s="414"/>
      <c r="D29" s="414"/>
      <c r="E29" s="272"/>
      <c r="F29" s="272"/>
      <c r="G29" s="273"/>
      <c r="H29" s="272"/>
      <c r="I29" s="272"/>
      <c r="J29" s="272"/>
      <c r="K29" s="272"/>
    </row>
    <row r="30" spans="1:72" x14ac:dyDescent="0.2">
      <c r="A30" s="262"/>
      <c r="B30" s="411"/>
      <c r="C30" s="411"/>
      <c r="D30" s="411"/>
      <c r="E30" s="274"/>
      <c r="F30" s="274"/>
      <c r="G30" s="274"/>
      <c r="H30" s="274"/>
      <c r="I30" s="274"/>
      <c r="J30" s="274"/>
      <c r="K30" s="274"/>
    </row>
    <row r="31" spans="1:72" x14ac:dyDescent="0.2">
      <c r="A31" s="262"/>
      <c r="B31" s="411"/>
      <c r="C31" s="411"/>
      <c r="D31" s="411"/>
      <c r="E31" s="274"/>
      <c r="F31" s="274"/>
      <c r="G31" s="274"/>
      <c r="H31" s="274"/>
      <c r="I31" s="274"/>
      <c r="J31" s="274"/>
      <c r="K31" s="274"/>
    </row>
    <row r="32" spans="1:72" x14ac:dyDescent="0.2">
      <c r="A32" s="263"/>
      <c r="B32" s="412"/>
      <c r="C32" s="412"/>
      <c r="D32" s="412"/>
      <c r="E32" s="248"/>
      <c r="F32" s="248"/>
      <c r="G32" s="248"/>
      <c r="H32" s="248"/>
      <c r="I32" s="248"/>
      <c r="J32" s="248"/>
      <c r="K32" s="248"/>
    </row>
    <row r="33" spans="1:11" x14ac:dyDescent="0.2">
      <c r="A33" s="262"/>
      <c r="B33" s="412"/>
      <c r="C33" s="412"/>
      <c r="D33" s="412"/>
      <c r="E33" s="248"/>
      <c r="F33" s="248"/>
      <c r="G33" s="248"/>
      <c r="H33" s="248"/>
      <c r="I33" s="248"/>
      <c r="J33" s="248"/>
      <c r="K33" s="248"/>
    </row>
    <row r="34" spans="1:11" x14ac:dyDescent="0.2">
      <c r="A34" s="262"/>
      <c r="B34" s="412"/>
      <c r="C34" s="412"/>
      <c r="D34" s="412"/>
      <c r="E34" s="248"/>
      <c r="F34" s="248"/>
      <c r="G34" s="248"/>
      <c r="H34" s="248"/>
      <c r="I34" s="248"/>
      <c r="J34" s="248"/>
      <c r="K34" s="248"/>
    </row>
    <row r="35" spans="1:11" x14ac:dyDescent="0.2">
      <c r="A35" s="263"/>
      <c r="B35" s="412"/>
      <c r="C35" s="412"/>
      <c r="D35" s="412"/>
      <c r="E35" s="248"/>
      <c r="F35" s="248"/>
      <c r="G35" s="248"/>
      <c r="H35" s="248"/>
      <c r="I35" s="248"/>
      <c r="J35" s="248"/>
      <c r="K35" s="248"/>
    </row>
    <row r="36" spans="1:11" x14ac:dyDescent="0.2">
      <c r="A36" s="262"/>
      <c r="B36" s="412"/>
      <c r="C36" s="412"/>
      <c r="D36" s="412"/>
      <c r="E36" s="248"/>
      <c r="F36" s="248"/>
      <c r="G36" s="248"/>
      <c r="H36" s="248"/>
      <c r="I36" s="248"/>
      <c r="J36" s="248"/>
      <c r="K36" s="248"/>
    </row>
    <row r="37" spans="1:11" x14ac:dyDescent="0.2">
      <c r="A37" s="262"/>
      <c r="B37" s="412"/>
      <c r="C37" s="412"/>
      <c r="D37" s="412"/>
      <c r="E37" s="248"/>
      <c r="F37" s="248"/>
      <c r="G37" s="248"/>
      <c r="H37" s="248"/>
      <c r="I37" s="248"/>
      <c r="J37" s="248"/>
      <c r="K37" s="248"/>
    </row>
    <row r="38" spans="1:11" x14ac:dyDescent="0.2">
      <c r="A38" s="262"/>
      <c r="B38" s="412"/>
      <c r="C38" s="412"/>
      <c r="D38" s="412"/>
      <c r="E38" s="248"/>
      <c r="F38" s="248"/>
      <c r="G38" s="248"/>
      <c r="H38" s="248"/>
      <c r="I38" s="248"/>
      <c r="J38" s="248"/>
      <c r="K38" s="248"/>
    </row>
    <row r="39" spans="1:11" x14ac:dyDescent="0.2">
      <c r="A39" s="262"/>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16383" man="1"/>
    <brk id="32" max="16383" man="1"/>
    <brk id="46" max="16383" man="1"/>
    <brk id="60" max="16383" man="1"/>
    <brk id="67" max="16383" man="1"/>
    <brk id="72" max="16383"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 customWidth="1"/>
    <col min="2" max="2" width="34.5703125" style="1" customWidth="1"/>
    <col min="3" max="30" width="7.7109375" style="1" customWidth="1"/>
    <col min="31" max="32" width="8.5703125" style="1" customWidth="1"/>
    <col min="33" max="33" width="7.5703125" style="1" customWidth="1"/>
    <col min="34" max="34" width="8" style="1" customWidth="1"/>
    <col min="35" max="35" width="7.42578125" style="1" customWidth="1"/>
    <col min="36" max="36" width="7.7109375" style="1" customWidth="1"/>
    <col min="37" max="37" width="7.85546875" style="1" customWidth="1"/>
    <col min="38" max="38" width="9.140625" style="1" customWidth="1"/>
    <col min="39" max="39" width="48.5703125" style="1" customWidth="1"/>
    <col min="40" max="40" width="9.140625" style="1" customWidth="1"/>
    <col min="41" max="16384" width="9.140625" style="1"/>
  </cols>
  <sheetData>
    <row r="1" spans="1:39" ht="36" customHeight="1" x14ac:dyDescent="0.3">
      <c r="A1" s="150"/>
      <c r="B1" s="150" t="str">
        <f>הוראות!B20</f>
        <v>נספח א3 מספרי תביעות בקצבת נכות (א.כ.ע), ריסק מוות וקצבת שארים</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row>
    <row r="2" spans="1:39" ht="15" customHeight="1" x14ac:dyDescent="0.2">
      <c r="B2" s="174" t="str">
        <f>הוראות!B13</f>
        <v>יהב - קרן השתלמות וחסכון לאחים ואחיות בע"מ</v>
      </c>
    </row>
    <row r="3" spans="1:39" ht="15.75" x14ac:dyDescent="0.25">
      <c r="B3" s="173" t="str">
        <f>CONCATENATE(הוראות!Z13,הוראות!F13)</f>
        <v>הנתונים ביחידות בודדות לשנת 2022</v>
      </c>
    </row>
    <row r="4" spans="1:39" ht="12.75" customHeight="1" x14ac:dyDescent="0.2">
      <c r="B4" s="172" t="s">
        <v>0</v>
      </c>
      <c r="C4" s="361" t="s">
        <v>454</v>
      </c>
      <c r="D4" s="362"/>
      <c r="E4" s="362"/>
      <c r="F4" s="362"/>
      <c r="G4" s="362"/>
      <c r="H4" s="362"/>
      <c r="I4" s="362"/>
      <c r="J4" s="362"/>
      <c r="K4" s="362"/>
      <c r="L4" s="362"/>
      <c r="M4" s="362"/>
      <c r="N4" s="362"/>
      <c r="O4" s="362"/>
      <c r="P4" s="363"/>
      <c r="Q4" s="361" t="s">
        <v>455</v>
      </c>
      <c r="R4" s="362"/>
      <c r="S4" s="362"/>
      <c r="T4" s="362"/>
      <c r="U4" s="362"/>
      <c r="V4" s="362"/>
      <c r="W4" s="362"/>
      <c r="X4" s="362"/>
      <c r="Y4" s="362"/>
      <c r="Z4" s="362"/>
      <c r="AA4" s="362"/>
      <c r="AB4" s="362"/>
      <c r="AC4" s="362"/>
      <c r="AD4" s="363"/>
      <c r="AE4" s="369" t="s">
        <v>456</v>
      </c>
      <c r="AF4" s="370"/>
      <c r="AG4" s="370"/>
      <c r="AH4" s="370"/>
      <c r="AI4" s="370"/>
      <c r="AJ4" s="370"/>
      <c r="AK4" s="371"/>
    </row>
    <row r="5" spans="1:39" x14ac:dyDescent="0.2">
      <c r="C5" s="424" t="s">
        <v>430</v>
      </c>
      <c r="D5" s="376"/>
      <c r="E5" s="376"/>
      <c r="F5" s="376"/>
      <c r="G5" s="376"/>
      <c r="H5" s="376"/>
      <c r="I5" s="377"/>
      <c r="J5" s="424" t="s">
        <v>431</v>
      </c>
      <c r="K5" s="376"/>
      <c r="L5" s="376"/>
      <c r="M5" s="376"/>
      <c r="N5" s="376"/>
      <c r="O5" s="376"/>
      <c r="P5" s="377"/>
      <c r="Q5" s="424" t="s">
        <v>430</v>
      </c>
      <c r="R5" s="376"/>
      <c r="S5" s="376"/>
      <c r="T5" s="376"/>
      <c r="U5" s="376"/>
      <c r="V5" s="376"/>
      <c r="W5" s="377"/>
      <c r="X5" s="424" t="s">
        <v>431</v>
      </c>
      <c r="Y5" s="376"/>
      <c r="Z5" s="376"/>
      <c r="AA5" s="376"/>
      <c r="AB5" s="376"/>
      <c r="AC5" s="376"/>
      <c r="AD5" s="377"/>
      <c r="AE5" s="423"/>
      <c r="AF5" s="374"/>
      <c r="AG5" s="374"/>
      <c r="AH5" s="374"/>
      <c r="AI5" s="374"/>
      <c r="AJ5" s="374"/>
      <c r="AK5" s="375"/>
    </row>
    <row r="6" spans="1:39" ht="12.75" customHeight="1" x14ac:dyDescent="0.2">
      <c r="C6" s="422" t="s">
        <v>9</v>
      </c>
      <c r="D6" s="365" t="s">
        <v>10</v>
      </c>
      <c r="E6" s="365"/>
      <c r="F6" s="365"/>
      <c r="G6" s="365"/>
      <c r="H6" s="365"/>
      <c r="I6" s="366"/>
      <c r="J6" s="422" t="str">
        <f>C6</f>
        <v>סה"כ מספר תביעות</v>
      </c>
      <c r="K6" s="365" t="s">
        <v>10</v>
      </c>
      <c r="L6" s="365"/>
      <c r="M6" s="365"/>
      <c r="N6" s="365"/>
      <c r="O6" s="365"/>
      <c r="P6" s="366"/>
      <c r="Q6" s="422" t="str">
        <f>C6</f>
        <v>סה"כ מספר תביעות</v>
      </c>
      <c r="R6" s="365" t="s">
        <v>10</v>
      </c>
      <c r="S6" s="365"/>
      <c r="T6" s="365"/>
      <c r="U6" s="365"/>
      <c r="V6" s="365"/>
      <c r="W6" s="366"/>
      <c r="X6" s="422" t="str">
        <f>Q6</f>
        <v>סה"כ מספר תביעות</v>
      </c>
      <c r="Y6" s="365" t="s">
        <v>10</v>
      </c>
      <c r="Z6" s="365"/>
      <c r="AA6" s="365"/>
      <c r="AB6" s="365"/>
      <c r="AC6" s="365"/>
      <c r="AD6" s="366"/>
      <c r="AE6" s="422" t="str">
        <f>X6</f>
        <v>סה"כ מספר תביעות</v>
      </c>
      <c r="AF6" s="365" t="s">
        <v>10</v>
      </c>
      <c r="AG6" s="365"/>
      <c r="AH6" s="365"/>
      <c r="AI6" s="365"/>
      <c r="AJ6" s="365"/>
      <c r="AK6" s="366"/>
    </row>
    <row r="7" spans="1:39" ht="25.5" customHeight="1" x14ac:dyDescent="0.2">
      <c r="B7" s="378" t="s">
        <v>11</v>
      </c>
      <c r="C7" s="368"/>
      <c r="D7" s="225" t="s">
        <v>18</v>
      </c>
      <c r="E7" s="45" t="s">
        <v>19</v>
      </c>
      <c r="F7" s="45" t="s">
        <v>20</v>
      </c>
      <c r="G7" s="45" t="s">
        <v>21</v>
      </c>
      <c r="H7" s="45" t="s">
        <v>22</v>
      </c>
      <c r="I7" s="151" t="s">
        <v>23</v>
      </c>
      <c r="J7" s="368"/>
      <c r="K7" s="225" t="s">
        <v>18</v>
      </c>
      <c r="L7" s="45" t="s">
        <v>19</v>
      </c>
      <c r="M7" s="45" t="s">
        <v>20</v>
      </c>
      <c r="N7" s="45" t="s">
        <v>21</v>
      </c>
      <c r="O7" s="45" t="s">
        <v>22</v>
      </c>
      <c r="P7" s="151" t="s">
        <v>23</v>
      </c>
      <c r="Q7" s="368"/>
      <c r="R7" s="225" t="s">
        <v>18</v>
      </c>
      <c r="S7" s="45" t="s">
        <v>19</v>
      </c>
      <c r="T7" s="45" t="s">
        <v>20</v>
      </c>
      <c r="U7" s="45" t="s">
        <v>21</v>
      </c>
      <c r="V7" s="45" t="s">
        <v>22</v>
      </c>
      <c r="W7" s="151" t="s">
        <v>23</v>
      </c>
      <c r="X7" s="368"/>
      <c r="Y7" s="225" t="s">
        <v>18</v>
      </c>
      <c r="Z7" s="45" t="s">
        <v>19</v>
      </c>
      <c r="AA7" s="45" t="s">
        <v>20</v>
      </c>
      <c r="AB7" s="45" t="s">
        <v>21</v>
      </c>
      <c r="AC7" s="45" t="s">
        <v>22</v>
      </c>
      <c r="AD7" s="151" t="s">
        <v>23</v>
      </c>
      <c r="AE7" s="368"/>
      <c r="AF7" s="225" t="s">
        <v>18</v>
      </c>
      <c r="AG7" s="45" t="s">
        <v>19</v>
      </c>
      <c r="AH7" s="45" t="s">
        <v>20</v>
      </c>
      <c r="AI7" s="45" t="s">
        <v>21</v>
      </c>
      <c r="AJ7" s="45" t="s">
        <v>22</v>
      </c>
      <c r="AK7" s="151" t="s">
        <v>23</v>
      </c>
    </row>
    <row r="8" spans="1:39" ht="12.75" customHeight="1" x14ac:dyDescent="0.2">
      <c r="B8" s="37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row>
    <row r="9" spans="1:39" ht="12" customHeight="1" x14ac:dyDescent="0.2">
      <c r="A9" s="154" t="s">
        <v>73</v>
      </c>
      <c r="B9" s="155" t="s">
        <v>74</v>
      </c>
      <c r="C9" s="233"/>
      <c r="D9" s="228"/>
      <c r="E9" s="165"/>
      <c r="F9" s="165"/>
      <c r="G9" s="165"/>
      <c r="H9" s="165"/>
      <c r="I9" s="166"/>
      <c r="J9" s="233"/>
      <c r="K9" s="228"/>
      <c r="L9" s="165"/>
      <c r="M9" s="165"/>
      <c r="N9" s="165"/>
      <c r="O9" s="165"/>
      <c r="P9" s="166"/>
      <c r="Q9" s="233"/>
      <c r="R9" s="228"/>
      <c r="S9" s="165"/>
      <c r="T9" s="165"/>
      <c r="U9" s="165"/>
      <c r="V9" s="165"/>
      <c r="W9" s="166"/>
      <c r="X9" s="233"/>
      <c r="Y9" s="228"/>
      <c r="Z9" s="165"/>
      <c r="AA9" s="165"/>
      <c r="AB9" s="165"/>
      <c r="AC9" s="165"/>
      <c r="AD9" s="166"/>
      <c r="AE9" s="233"/>
      <c r="AF9" s="164"/>
      <c r="AG9" s="165"/>
      <c r="AH9" s="165"/>
      <c r="AI9" s="165"/>
      <c r="AJ9" s="165"/>
      <c r="AK9" s="166"/>
    </row>
    <row r="10" spans="1:39" x14ac:dyDescent="0.2">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169"/>
      <c r="AG10" s="167"/>
      <c r="AH10" s="167"/>
      <c r="AI10" s="167"/>
      <c r="AJ10" s="167"/>
      <c r="AK10" s="168"/>
    </row>
    <row r="11" spans="1:39" ht="12.75" customHeight="1" x14ac:dyDescent="0.2">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169"/>
      <c r="AG11" s="167"/>
      <c r="AH11" s="167"/>
      <c r="AI11" s="167"/>
      <c r="AJ11" s="167"/>
      <c r="AK11" s="168"/>
    </row>
    <row r="12" spans="1:39" x14ac:dyDescent="0.2">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row>
    <row r="13" spans="1:39" x14ac:dyDescent="0.2">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row>
    <row r="14" spans="1:39" x14ac:dyDescent="0.2">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row>
    <row r="15" spans="1:39" x14ac:dyDescent="0.2">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row>
    <row r="16" spans="1:39" x14ac:dyDescent="0.2">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row>
    <row r="17" spans="1:37" ht="12.75" customHeight="1" x14ac:dyDescent="0.2">
      <c r="A17" s="157">
        <v>7</v>
      </c>
      <c r="B17" s="161" t="s">
        <v>83</v>
      </c>
      <c r="C17" s="235">
        <f t="shared" ref="C17:AG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31">
        <f t="shared" si="0"/>
        <v>0</v>
      </c>
      <c r="AG17" s="32">
        <f t="shared" si="0"/>
        <v>0</v>
      </c>
      <c r="AH17" s="29">
        <f>SUM(AH12:AH16)</f>
        <v>0</v>
      </c>
      <c r="AI17" s="29">
        <f>SUM(AI12:AI16)</f>
        <v>0</v>
      </c>
      <c r="AJ17" s="29">
        <f>SUM(AJ12:AJ16)</f>
        <v>0</v>
      </c>
      <c r="AK17" s="170">
        <f>SUM(AK12:AK16)</f>
        <v>0</v>
      </c>
    </row>
    <row r="18" spans="1:37" x14ac:dyDescent="0.2">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169"/>
      <c r="AG18" s="167"/>
      <c r="AH18" s="167"/>
      <c r="AI18" s="167"/>
      <c r="AJ18" s="167"/>
      <c r="AK18" s="168"/>
    </row>
    <row r="19" spans="1:37" x14ac:dyDescent="0.2">
      <c r="A19" s="159" t="s">
        <v>85</v>
      </c>
      <c r="B19" s="160"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169"/>
      <c r="AG19" s="167"/>
      <c r="AH19" s="167"/>
      <c r="AI19" s="167"/>
      <c r="AJ19" s="167"/>
      <c r="AK19" s="168"/>
    </row>
    <row r="20" spans="1:37" ht="12.75" customHeight="1" x14ac:dyDescent="0.2">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row>
    <row r="21" spans="1:37" ht="12.75" customHeight="1" x14ac:dyDescent="0.2">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row>
    <row r="22" spans="1:37" ht="12.75" customHeight="1" x14ac:dyDescent="0.2">
      <c r="A22" s="157">
        <v>3</v>
      </c>
      <c r="B22" s="161" t="s">
        <v>88</v>
      </c>
      <c r="C22" s="235">
        <f t="shared" ref="C22:O22" si="1">SUM(C20:C21)</f>
        <v>0</v>
      </c>
      <c r="D22" s="218">
        <f t="shared" si="1"/>
        <v>0</v>
      </c>
      <c r="E22" s="32">
        <f t="shared" si="1"/>
        <v>0</v>
      </c>
      <c r="F22" s="29">
        <f t="shared" si="1"/>
        <v>0</v>
      </c>
      <c r="G22" s="29">
        <f t="shared" si="1"/>
        <v>0</v>
      </c>
      <c r="H22" s="29">
        <f t="shared" si="1"/>
        <v>0</v>
      </c>
      <c r="I22" s="33">
        <f t="shared" si="1"/>
        <v>0</v>
      </c>
      <c r="J22" s="235">
        <f t="shared" si="1"/>
        <v>0</v>
      </c>
      <c r="K22" s="218">
        <f t="shared" si="1"/>
        <v>0</v>
      </c>
      <c r="L22" s="32">
        <f t="shared" si="1"/>
        <v>0</v>
      </c>
      <c r="M22" s="29">
        <f t="shared" si="1"/>
        <v>0</v>
      </c>
      <c r="N22" s="29">
        <f t="shared" si="1"/>
        <v>0</v>
      </c>
      <c r="O22" s="29">
        <f t="shared" si="1"/>
        <v>0</v>
      </c>
      <c r="P22" s="33">
        <f>SUM(P20:P21)</f>
        <v>0</v>
      </c>
      <c r="Q22" s="235">
        <f t="shared" ref="Q22:AK22" si="2">SUM(Q20:Q21)</f>
        <v>0</v>
      </c>
      <c r="R22" s="218">
        <f t="shared" si="2"/>
        <v>0</v>
      </c>
      <c r="S22" s="32">
        <f t="shared" si="2"/>
        <v>0</v>
      </c>
      <c r="T22" s="29">
        <f t="shared" si="2"/>
        <v>0</v>
      </c>
      <c r="U22" s="29">
        <f t="shared" si="2"/>
        <v>0</v>
      </c>
      <c r="V22" s="29">
        <f t="shared" si="2"/>
        <v>0</v>
      </c>
      <c r="W22" s="33">
        <f t="shared" si="2"/>
        <v>0</v>
      </c>
      <c r="X22" s="235">
        <f t="shared" si="2"/>
        <v>0</v>
      </c>
      <c r="Y22" s="218">
        <f t="shared" si="2"/>
        <v>0</v>
      </c>
      <c r="Z22" s="32">
        <f t="shared" si="2"/>
        <v>0</v>
      </c>
      <c r="AA22" s="29">
        <f t="shared" si="2"/>
        <v>0</v>
      </c>
      <c r="AB22" s="29">
        <f t="shared" si="2"/>
        <v>0</v>
      </c>
      <c r="AC22" s="29">
        <f t="shared" si="2"/>
        <v>0</v>
      </c>
      <c r="AD22" s="33">
        <f t="shared" si="2"/>
        <v>0</v>
      </c>
      <c r="AE22" s="235">
        <f t="shared" si="2"/>
        <v>0</v>
      </c>
      <c r="AF22" s="31">
        <f t="shared" si="2"/>
        <v>0</v>
      </c>
      <c r="AG22" s="32">
        <f t="shared" si="2"/>
        <v>0</v>
      </c>
      <c r="AH22" s="29">
        <f t="shared" si="2"/>
        <v>0</v>
      </c>
      <c r="AI22" s="29">
        <f t="shared" si="2"/>
        <v>0</v>
      </c>
      <c r="AJ22" s="29">
        <f t="shared" si="2"/>
        <v>0</v>
      </c>
      <c r="AK22" s="170">
        <f t="shared" si="2"/>
        <v>0</v>
      </c>
    </row>
    <row r="23" spans="1:37" ht="12.75" customHeight="1" x14ac:dyDescent="0.2">
      <c r="A23" s="159" t="s">
        <v>89</v>
      </c>
      <c r="B23" s="160"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row>
    <row r="24" spans="1:37" x14ac:dyDescent="0.2">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row>
    <row r="25" spans="1:37" x14ac:dyDescent="0.2">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row>
    <row r="26" spans="1:37" x14ac:dyDescent="0.2">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row>
    <row r="27" spans="1:37" x14ac:dyDescent="0.2">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row>
    <row r="28" spans="1:37" x14ac:dyDescent="0.2">
      <c r="A28" s="162">
        <f>A27+1</f>
        <v>5</v>
      </c>
      <c r="B28" s="163" t="s">
        <v>93</v>
      </c>
      <c r="C28" s="236">
        <f t="shared" ref="C28:AF28" si="3">SUM(C24:C27)</f>
        <v>0</v>
      </c>
      <c r="D28" s="230">
        <f t="shared" si="3"/>
        <v>0</v>
      </c>
      <c r="E28" s="36">
        <f t="shared" si="3"/>
        <v>0</v>
      </c>
      <c r="F28" s="36">
        <f t="shared" si="3"/>
        <v>0</v>
      </c>
      <c r="G28" s="36">
        <f t="shared" si="3"/>
        <v>0</v>
      </c>
      <c r="H28" s="36">
        <f t="shared" si="3"/>
        <v>0</v>
      </c>
      <c r="I28" s="37">
        <f t="shared" si="3"/>
        <v>0</v>
      </c>
      <c r="J28" s="236">
        <f t="shared" si="3"/>
        <v>0</v>
      </c>
      <c r="K28" s="230">
        <f t="shared" si="3"/>
        <v>0</v>
      </c>
      <c r="L28" s="36">
        <f t="shared" si="3"/>
        <v>0</v>
      </c>
      <c r="M28" s="36">
        <f t="shared" si="3"/>
        <v>0</v>
      </c>
      <c r="N28" s="36">
        <f t="shared" si="3"/>
        <v>0</v>
      </c>
      <c r="O28" s="36">
        <f t="shared" si="3"/>
        <v>0</v>
      </c>
      <c r="P28" s="37">
        <f t="shared" si="3"/>
        <v>0</v>
      </c>
      <c r="Q28" s="236">
        <f t="shared" si="3"/>
        <v>0</v>
      </c>
      <c r="R28" s="230">
        <f t="shared" si="3"/>
        <v>0</v>
      </c>
      <c r="S28" s="36">
        <f t="shared" si="3"/>
        <v>0</v>
      </c>
      <c r="T28" s="36">
        <f t="shared" si="3"/>
        <v>0</v>
      </c>
      <c r="U28" s="36">
        <f t="shared" si="3"/>
        <v>0</v>
      </c>
      <c r="V28" s="36">
        <f t="shared" si="3"/>
        <v>0</v>
      </c>
      <c r="W28" s="37">
        <f t="shared" si="3"/>
        <v>0</v>
      </c>
      <c r="X28" s="236">
        <f t="shared" si="3"/>
        <v>0</v>
      </c>
      <c r="Y28" s="230">
        <f t="shared" si="3"/>
        <v>0</v>
      </c>
      <c r="Z28" s="36">
        <f t="shared" si="3"/>
        <v>0</v>
      </c>
      <c r="AA28" s="36">
        <f t="shared" si="3"/>
        <v>0</v>
      </c>
      <c r="AB28" s="36">
        <f t="shared" si="3"/>
        <v>0</v>
      </c>
      <c r="AC28" s="36">
        <f t="shared" si="3"/>
        <v>0</v>
      </c>
      <c r="AD28" s="37">
        <f t="shared" si="3"/>
        <v>0</v>
      </c>
      <c r="AE28" s="236">
        <f t="shared" si="3"/>
        <v>0</v>
      </c>
      <c r="AF28" s="35">
        <f t="shared" si="3"/>
        <v>0</v>
      </c>
      <c r="AG28" s="36">
        <f>SUM(AG24:AG27)</f>
        <v>0</v>
      </c>
      <c r="AH28" s="36">
        <f>SUM(AH24:AH27)</f>
        <v>0</v>
      </c>
      <c r="AI28" s="36">
        <f>SUM(AI24:AI27)</f>
        <v>0</v>
      </c>
      <c r="AJ28" s="36">
        <f>SUM(AJ24:AJ27)</f>
        <v>0</v>
      </c>
      <c r="AK28" s="38">
        <f>SUM(AK24:AK27)</f>
        <v>0</v>
      </c>
    </row>
    <row r="31" spans="1:37" hidden="1" x14ac:dyDescent="0.2">
      <c r="A31" s="254"/>
      <c r="B31" s="419" t="s">
        <v>94</v>
      </c>
      <c r="C31" s="416" t="s">
        <v>454</v>
      </c>
      <c r="D31" s="417"/>
      <c r="E31" s="417"/>
      <c r="F31" s="417"/>
      <c r="G31" s="417"/>
      <c r="H31" s="417"/>
      <c r="I31" s="418"/>
      <c r="J31" s="416" t="s">
        <v>455</v>
      </c>
      <c r="K31" s="417"/>
      <c r="L31" s="417"/>
      <c r="M31" s="417"/>
      <c r="N31" s="417"/>
      <c r="O31" s="417"/>
      <c r="P31" s="418"/>
      <c r="Q31" s="416" t="s">
        <v>456</v>
      </c>
      <c r="R31" s="417"/>
      <c r="S31" s="417"/>
      <c r="T31" s="417"/>
      <c r="U31" s="417"/>
      <c r="V31" s="417"/>
      <c r="W31" s="418"/>
    </row>
    <row r="32" spans="1:37" ht="25.5" hidden="1" customHeight="1" x14ac:dyDescent="0.2">
      <c r="A32" s="255"/>
      <c r="B32" s="420"/>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80" t="s">
        <v>23</v>
      </c>
    </row>
    <row r="33" spans="1:23" hidden="1" x14ac:dyDescent="0.2">
      <c r="A33" s="256"/>
      <c r="B33" s="421"/>
      <c r="C33" s="182" t="s">
        <v>24</v>
      </c>
      <c r="D33" s="183" t="s">
        <v>25</v>
      </c>
      <c r="E33" s="184" t="s">
        <v>26</v>
      </c>
      <c r="F33" s="184" t="s">
        <v>27</v>
      </c>
      <c r="G33" s="184" t="s">
        <v>28</v>
      </c>
      <c r="H33" s="184" t="s">
        <v>29</v>
      </c>
      <c r="I33" s="185" t="s">
        <v>30</v>
      </c>
      <c r="J33" s="182" t="s">
        <v>31</v>
      </c>
      <c r="K33" s="183" t="s">
        <v>32</v>
      </c>
      <c r="L33" s="184" t="s">
        <v>33</v>
      </c>
      <c r="M33" s="184" t="s">
        <v>34</v>
      </c>
      <c r="N33" s="184" t="s">
        <v>35</v>
      </c>
      <c r="O33" s="184" t="s">
        <v>36</v>
      </c>
      <c r="P33" s="185" t="s">
        <v>37</v>
      </c>
      <c r="Q33" s="182" t="s">
        <v>38</v>
      </c>
      <c r="R33" s="183" t="s">
        <v>39</v>
      </c>
      <c r="S33" s="184" t="s">
        <v>40</v>
      </c>
      <c r="T33" s="184" t="s">
        <v>41</v>
      </c>
      <c r="U33" s="184" t="s">
        <v>42</v>
      </c>
      <c r="V33" s="184" t="s">
        <v>43</v>
      </c>
      <c r="W33" s="185" t="s">
        <v>44</v>
      </c>
    </row>
    <row r="34" spans="1:23" hidden="1" x14ac:dyDescent="0.2">
      <c r="A34" s="256" t="s">
        <v>73</v>
      </c>
      <c r="B34" s="190" t="s">
        <v>74</v>
      </c>
      <c r="C34" s="106"/>
      <c r="D34" s="107"/>
      <c r="E34" s="108"/>
      <c r="F34" s="108"/>
      <c r="G34" s="108"/>
      <c r="H34" s="108"/>
      <c r="I34" s="109"/>
      <c r="J34" s="106"/>
      <c r="K34" s="107"/>
      <c r="L34" s="108"/>
      <c r="M34" s="108"/>
      <c r="N34" s="108"/>
      <c r="O34" s="108"/>
      <c r="P34" s="109"/>
      <c r="Q34" s="249"/>
      <c r="R34" s="250"/>
      <c r="S34" s="251"/>
      <c r="T34" s="251"/>
      <c r="U34" s="251"/>
      <c r="V34" s="251"/>
      <c r="W34" s="110"/>
    </row>
    <row r="35" spans="1:23" hidden="1" x14ac:dyDescent="0.2">
      <c r="A35" s="191">
        <v>3</v>
      </c>
      <c r="B35" s="335" t="s">
        <v>99</v>
      </c>
      <c r="C35" s="219">
        <f>SUM(D35:I35)</f>
        <v>0</v>
      </c>
      <c r="D35" s="220">
        <f>IF((' פנסיוני א3'!D12+' פנסיוני א3'!K12)=0,0,(' פנסיוני א3'!D12+' פנסיוני א3'!K12)/(' פנסיוני א3'!$C$17+' פנסיוני א3'!$J$17))</f>
        <v>0</v>
      </c>
      <c r="E35" s="220">
        <f>IF((' פנסיוני א3'!E12+' פנסיוני א3'!L12)=0,0,(' פנסיוני א3'!E12+' פנסיוני א3'!L12)/(' פנסיוני א3'!$C$17+' פנסיוני א3'!$J$17))</f>
        <v>0</v>
      </c>
      <c r="F35" s="220">
        <f>IF((' פנסיוני א3'!F12+' פנסיוני א3'!M12)=0,0,(' פנסיוני א3'!F12+' פנסיוני א3'!M12)/(' פנסיוני א3'!$C$17+' פנסיוני א3'!$J$17))</f>
        <v>0</v>
      </c>
      <c r="G35" s="220">
        <f>IF((' פנסיוני א3'!G12+' פנסיוני א3'!N12)=0,0,(' פנסיוני א3'!G12+' פנסיוני א3'!N12)/(' פנסיוני א3'!$C$17+' פנסיוני א3'!$J$17))</f>
        <v>0</v>
      </c>
      <c r="H35" s="220">
        <f>IF((' פנסיוני א3'!H12+' פנסיוני א3'!O12)=0,0,(' פנסיוני א3'!H12+' פנסיוני א3'!O12)/(' פנסיוני א3'!$C$17+' פנסיוני א3'!$J$17))</f>
        <v>0</v>
      </c>
      <c r="I35" s="220">
        <f>IF((' פנסיוני א3'!I12+' פנסיוני א3'!P12)=0,0,(' פנסיוני א3'!I12+' פנסיוני א3'!P12)/(' פנסיוני א3'!$C$17+' פנסיוני א3'!$J$17))</f>
        <v>0</v>
      </c>
      <c r="J35" s="219">
        <f>SUM(K35:P35)</f>
        <v>0</v>
      </c>
      <c r="K35" s="220">
        <f>IF((' פנסיוני א3'!R12+' פנסיוני א3'!Y12)=0,0,(' פנסיוני א3'!R12+' פנסיוני א3'!Y12)/(' פנסיוני א3'!$Q$17+' פנסיוני א3'!$X$17))</f>
        <v>0</v>
      </c>
      <c r="L35" s="220">
        <f>IF((' פנסיוני א3'!S12+' פנסיוני א3'!Z12)=0,0,(' פנסיוני א3'!S12+' פנסיוני א3'!Z12)/(' פנסיוני א3'!$Q$17+' פנסיוני א3'!$X$17))</f>
        <v>0</v>
      </c>
      <c r="M35" s="220">
        <f>IF((' פנסיוני א3'!T12+' פנסיוני א3'!AA12)=0,0,(' פנסיוני א3'!T12+' פנסיוני א3'!AA12)/(' פנסיוני א3'!$Q$17+' פנסיוני א3'!$X$17))</f>
        <v>0</v>
      </c>
      <c r="N35" s="220">
        <f>IF((' פנסיוני א3'!U12+' פנסיוני א3'!AB12)=0,0,(' פנסיוני א3'!U12+' פנסיוני א3'!AB12)/(' פנסיוני א3'!$Q$17+' פנסיוני א3'!$X$17))</f>
        <v>0</v>
      </c>
      <c r="O35" s="220">
        <f>IF((' פנסיוני א3'!V12+' פנסיוני א3'!AC12)=0,0,(' פנסיוני א3'!V12+' פנסיוני א3'!AC12)/(' פנסיוני א3'!$Q$17+' פנסיוני א3'!$X$17))</f>
        <v>0</v>
      </c>
      <c r="P35" s="220">
        <f>IF((' פנסיוני א3'!W12+' פנסיוני א3'!AD12)=0,0,(' פנסיוני א3'!W12+' פנסיוני א3'!AD12)/(' פנסיוני א3'!$Q$17+' פנסיוני א3'!$X$17))</f>
        <v>0</v>
      </c>
      <c r="Q35" s="219">
        <f>SUM(R35:W35)</f>
        <v>0</v>
      </c>
      <c r="R35" s="220">
        <f>IF(' פנסיוני א3'!AF12=0,0,' פנסיוני א3'!AF12/' פנסיוני א3'!$AE$17)</f>
        <v>0</v>
      </c>
      <c r="S35" s="220">
        <f>IF(' פנסיוני א3'!AG12=0,0,' פנסיוני א3'!AG12/' פנסיוני א3'!$AE$17)</f>
        <v>0</v>
      </c>
      <c r="T35" s="220">
        <f>IF(' פנסיוני א3'!AH12=0,0,' פנסיוני א3'!AH12/' פנסיוני א3'!$AE$17)</f>
        <v>0</v>
      </c>
      <c r="U35" s="220">
        <f>IF(' פנסיוני א3'!AI12=0,0,' פנסיוני א3'!AI12/' פנסיוני א3'!$AE$17)</f>
        <v>0</v>
      </c>
      <c r="V35" s="220">
        <f>IF(' פנסיוני א3'!AJ12=0,0,' פנסיוני א3'!AJ12/' פנסיוני א3'!$AE$17)</f>
        <v>0</v>
      </c>
      <c r="W35" s="224">
        <f>IF(' פנסיוני א3'!AK12=0,0,' פנסיוני א3'!AK12/' פנסיוני א3'!$AE$17)</f>
        <v>0</v>
      </c>
    </row>
    <row r="36" spans="1:23" hidden="1" x14ac:dyDescent="0.2">
      <c r="A36" s="277" t="s">
        <v>78</v>
      </c>
      <c r="B36" s="335" t="s">
        <v>79</v>
      </c>
      <c r="C36" s="219">
        <f>SUM(D36:I36)</f>
        <v>0</v>
      </c>
      <c r="D36" s="220">
        <f>IF((' פנסיוני א3'!D13+' פנסיוני א3'!K13)=0,0,(' פנסיוני א3'!D13+' פנסיוני א3'!K13)/(' פנסיוני א3'!$C$17+' פנסיוני א3'!$J$17))</f>
        <v>0</v>
      </c>
      <c r="E36" s="220">
        <f>IF((' פנסיוני א3'!E13+' פנסיוני א3'!L13)=0,0,(' פנסיוני א3'!E13+' פנסיוני א3'!L13)/(' פנסיוני א3'!$C$17+' פנסיוני א3'!$J$17))</f>
        <v>0</v>
      </c>
      <c r="F36" s="220">
        <f>IF((' פנסיוני א3'!F13+' פנסיוני א3'!M13)=0,0,(' פנסיוני א3'!F13+' פנסיוני א3'!M13)/(' פנסיוני א3'!$C$17+' פנסיוני א3'!$J$17))</f>
        <v>0</v>
      </c>
      <c r="G36" s="220">
        <f>IF((' פנסיוני א3'!G13+' פנסיוני א3'!N13)=0,0,(' פנסיוני א3'!G13+' פנסיוני א3'!N13)/(' פנסיוני א3'!$C$17+' פנסיוני א3'!$J$17))</f>
        <v>0</v>
      </c>
      <c r="H36" s="220">
        <f>IF((' פנסיוני א3'!H13+' פנסיוני א3'!O13)=0,0,(' פנסיוני א3'!H13+' פנסיוני א3'!O13)/(' פנסיוני א3'!$C$17+' פנסיוני א3'!$J$17))</f>
        <v>0</v>
      </c>
      <c r="I36" s="220">
        <f>IF((' פנסיוני א3'!I13+' פנסיוני א3'!P13)=0,0,(' פנסיוני א3'!I13+' פנסיוני א3'!P13)/(' פנסיוני א3'!$C$17+' פנסיוני א3'!$J$17))</f>
        <v>0</v>
      </c>
      <c r="J36" s="219">
        <f>SUM(K36:P36)</f>
        <v>0</v>
      </c>
      <c r="K36" s="220">
        <f>IF((' פנסיוני א3'!R13+' פנסיוני א3'!Y13)=0,0,(' פנסיוני א3'!R13+' פנסיוני א3'!Y13)/(' פנסיוני א3'!$Q$17+' פנסיוני א3'!$X$17))</f>
        <v>0</v>
      </c>
      <c r="L36" s="220">
        <f>IF((' פנסיוני א3'!S13+' פנסיוני א3'!Z13)=0,0,(' פנסיוני א3'!S13+' פנסיוני א3'!Z13)/(' פנסיוני א3'!$Q$17+' פנסיוני א3'!$X$17))</f>
        <v>0</v>
      </c>
      <c r="M36" s="220">
        <f>IF((' פנסיוני א3'!T13+' פנסיוני א3'!AA13)=0,0,(' פנסיוני א3'!T13+' פנסיוני א3'!AA13)/(' פנסיוני א3'!$Q$17+' פנסיוני א3'!$X$17))</f>
        <v>0</v>
      </c>
      <c r="N36" s="220">
        <f>IF((' פנסיוני א3'!U13+' פנסיוני א3'!AB13)=0,0,(' פנסיוני א3'!U13+' פנסיוני א3'!AB13)/(' פנסיוני א3'!$Q$17+' פנסיוני א3'!$X$17))</f>
        <v>0</v>
      </c>
      <c r="O36" s="220">
        <f>IF((' פנסיוני א3'!V13+' פנסיוני א3'!AC13)=0,0,(' פנסיוני א3'!V13+' פנסיוני א3'!AC13)/(' פנסיוני א3'!$Q$17+' פנסיוני א3'!$X$17))</f>
        <v>0</v>
      </c>
      <c r="P36" s="220">
        <f>IF((' פנסיוני א3'!W13+' פנסיוני א3'!AD13)=0,0,(' פנסיוני א3'!W13+' פנסיוני א3'!AD13)/(' פנסיוני א3'!$Q$17+' פנסיוני א3'!$X$17))</f>
        <v>0</v>
      </c>
      <c r="Q36" s="219">
        <f>SUM(R36:W36)</f>
        <v>0</v>
      </c>
      <c r="R36" s="220">
        <f>IF(' פנסיוני א3'!AF13=0,0,' פנסיוני א3'!AF13/' פנסיוני א3'!$AE$17)</f>
        <v>0</v>
      </c>
      <c r="S36" s="220">
        <f>IF(' פנסיוני א3'!AG13=0,0,' פנסיוני א3'!AG13/' פנסיוני א3'!$AE$17)</f>
        <v>0</v>
      </c>
      <c r="T36" s="220">
        <f>IF(' פנסיוני א3'!AH13=0,0,' פנסיוני א3'!AH13/' פנסיוני א3'!$AE$17)</f>
        <v>0</v>
      </c>
      <c r="U36" s="220">
        <f>IF(' פנסיוני א3'!AI13=0,0,' פנסיוני א3'!AI13/' פנסיוני א3'!$AE$17)</f>
        <v>0</v>
      </c>
      <c r="V36" s="220">
        <f>IF(' פנסיוני א3'!AJ13=0,0,' פנסיוני א3'!AJ13/' פנסיוני א3'!$AE$17)</f>
        <v>0</v>
      </c>
      <c r="W36" s="224">
        <f>IF(' פנסיוני א3'!AK13=0,0,' פנסיוני א3'!AK13/' פנסיוני א3'!$AE$17)</f>
        <v>0</v>
      </c>
    </row>
    <row r="37" spans="1:23" hidden="1" x14ac:dyDescent="0.2">
      <c r="A37" s="191">
        <v>4</v>
      </c>
      <c r="B37" s="192" t="s">
        <v>80</v>
      </c>
      <c r="C37" s="75">
        <f>SUM(D37:I37)</f>
        <v>0</v>
      </c>
      <c r="D37" s="76">
        <f>IF((' פנסיוני א3'!D14+' פנסיוני א3'!K14)=0,0,(' פנסיוני א3'!D14+' פנסיוני א3'!K14)/(' פנסיוני א3'!$C$17+' פנסיוני א3'!$J$17))</f>
        <v>0</v>
      </c>
      <c r="E37" s="76">
        <f>IF((' פנסיוני א3'!E14+' פנסיוני א3'!L14)=0,0,(' פנסיוני א3'!E14+' פנסיוני א3'!L14)/(' פנסיוני א3'!$C$17+' פנסיוני א3'!$J$17))</f>
        <v>0</v>
      </c>
      <c r="F37" s="76">
        <f>IF((' פנסיוני א3'!F14+' פנסיוני א3'!M14)=0,0,(' פנסיוני א3'!F14+' פנסיוני א3'!M14)/(' פנסיוני א3'!$C$17+' פנסיוני א3'!$J$17))</f>
        <v>0</v>
      </c>
      <c r="G37" s="76">
        <f>IF((' פנסיוני א3'!G14+' פנסיוני א3'!N14)=0,0,(' פנסיוני א3'!G14+' פנסיוני א3'!N14)/(' פנסיוני א3'!$C$17+' פנסיוני א3'!$J$17))</f>
        <v>0</v>
      </c>
      <c r="H37" s="76">
        <f>IF((' פנסיוני א3'!H14+' פנסיוני א3'!O14)=0,0,(' פנסיוני א3'!H14+' פנסיוני א3'!O14)/(' פנסיוני א3'!$C$17+' פנסיוני א3'!$J$17))</f>
        <v>0</v>
      </c>
      <c r="I37" s="76">
        <f>IF((' פנסיוני א3'!I14+' פנסיוני א3'!P14)=0,0,(' פנסיוני א3'!I14+' פנסיוני א3'!P14)/(' פנסיוני א3'!$C$17+' פנסיוני א3'!$J$17))</f>
        <v>0</v>
      </c>
      <c r="J37" s="75">
        <f>SUM(K37:P37)</f>
        <v>0</v>
      </c>
      <c r="K37" s="76">
        <f>IF((' פנסיוני א3'!R14+' פנסיוני א3'!Y14)=0,0,(' פנסיוני א3'!R14+' פנסיוני א3'!Y14)/(' פנסיוני א3'!$Q$17+' פנסיוני א3'!$X$17))</f>
        <v>0</v>
      </c>
      <c r="L37" s="76">
        <f>IF((' פנסיוני א3'!S14+' פנסיוני א3'!Z14)=0,0,(' פנסיוני א3'!S14+' פנסיוני א3'!Z14)/(' פנסיוני א3'!$Q$17+' פנסיוני א3'!$X$17))</f>
        <v>0</v>
      </c>
      <c r="M37" s="76">
        <f>IF((' פנסיוני א3'!T14+' פנסיוני א3'!AA14)=0,0,(' פנסיוני א3'!T14+' פנסיוני א3'!AA14)/(' פנסיוני א3'!$Q$17+' פנסיוני א3'!$X$17))</f>
        <v>0</v>
      </c>
      <c r="N37" s="76">
        <f>IF((' פנסיוני א3'!U14+' פנסיוני א3'!AB14)=0,0,(' פנסיוני א3'!U14+' פנסיוני א3'!AB14)/(' פנסיוני א3'!$Q$17+' פנסיוני א3'!$X$17))</f>
        <v>0</v>
      </c>
      <c r="O37" s="76">
        <f>IF((' פנסיוני א3'!V14+' פנסיוני א3'!AC14)=0,0,(' פנסיוני א3'!V14+' פנסיוני א3'!AC14)/(' פנסיוני א3'!$Q$17+' פנסיוני א3'!$X$17))</f>
        <v>0</v>
      </c>
      <c r="P37" s="76">
        <f>IF((' פנסיוני א3'!W14+' פנסיוני א3'!AD14)=0,0,(' פנסיוני א3'!W14+' פנסיוני א3'!AD14)/(' פנסיוני א3'!$Q$17+' פנסיוני א3'!$X$17))</f>
        <v>0</v>
      </c>
      <c r="Q37" s="75">
        <f>SUM(R37:W37)</f>
        <v>0</v>
      </c>
      <c r="R37" s="76">
        <f>IF(' פנסיוני א3'!AF14=0,0,' פנסיוני א3'!AF14/' פנסיוני א3'!$AE$17)</f>
        <v>0</v>
      </c>
      <c r="S37" s="76">
        <f>IF(' פנסיוני א3'!AG14=0,0,' פנסיוני א3'!AG14/' פנסיוני א3'!$AE$17)</f>
        <v>0</v>
      </c>
      <c r="T37" s="76">
        <f>IF(' פנסיוני א3'!AH14=0,0,' פנסיוני א3'!AH14/' פנסיוני א3'!$AE$17)</f>
        <v>0</v>
      </c>
      <c r="U37" s="76">
        <f>IF(' פנסיוני א3'!AI14=0,0,' פנסיוני א3'!AI14/' פנסיוני א3'!$AE$17)</f>
        <v>0</v>
      </c>
      <c r="V37" s="76">
        <f>IF(' פנסיוני א3'!AJ14=0,0,' פנסיוני א3'!AJ14/' פנסיוני א3'!$AE$17)</f>
        <v>0</v>
      </c>
      <c r="W37" s="78">
        <f>IF(' פנסיוני א3'!AK14=0,0,' פנסיוני א3'!AK14/' פנסיוני א3'!$AE$17)</f>
        <v>0</v>
      </c>
    </row>
    <row r="38" spans="1:23" hidden="1" x14ac:dyDescent="0.2">
      <c r="A38" s="191">
        <v>5</v>
      </c>
      <c r="B38" s="193" t="s">
        <v>81</v>
      </c>
      <c r="C38" s="75">
        <f>SUM(D38:I38)</f>
        <v>0</v>
      </c>
      <c r="D38" s="76">
        <f>IF((' פנסיוני א3'!D15+' פנסיוני א3'!K15)=0,0,(' פנסיוני א3'!D15+' פנסיוני א3'!K15)/(' פנסיוני א3'!$C$17+' פנסיוני א3'!$J$17))</f>
        <v>0</v>
      </c>
      <c r="E38" s="76">
        <f>IF((' פנסיוני א3'!E15+' פנסיוני א3'!L15)=0,0,(' פנסיוני א3'!E15+' פנסיוני א3'!L15)/(' פנסיוני א3'!$C$17+' פנסיוני א3'!$J$17))</f>
        <v>0</v>
      </c>
      <c r="F38" s="76">
        <f>IF((' פנסיוני א3'!F15+' פנסיוני א3'!M15)=0,0,(' פנסיוני א3'!F15+' פנסיוני א3'!M15)/(' פנסיוני א3'!$C$17+' פנסיוני א3'!$J$17))</f>
        <v>0</v>
      </c>
      <c r="G38" s="76">
        <f>IF((' פנסיוני א3'!G15+' פנסיוני א3'!N15)=0,0,(' פנסיוני א3'!G15+' פנסיוני א3'!N15)/(' פנסיוני א3'!$C$17+' פנסיוני א3'!$J$17))</f>
        <v>0</v>
      </c>
      <c r="H38" s="76">
        <f>IF((' פנסיוני א3'!H15+' פנסיוני א3'!O15)=0,0,(' פנסיוני א3'!H15+' פנסיוני א3'!O15)/(' פנסיוני א3'!$C$17+' פנסיוני א3'!$J$17))</f>
        <v>0</v>
      </c>
      <c r="I38" s="76">
        <f>IF((' פנסיוני א3'!I15+' פנסיוני א3'!P15)=0,0,(' פנסיוני א3'!I15+' פנסיוני א3'!P15)/(' פנסיוני א3'!$C$17+' פנסיוני א3'!$J$17))</f>
        <v>0</v>
      </c>
      <c r="J38" s="75">
        <f>SUM(K38:P38)</f>
        <v>0</v>
      </c>
      <c r="K38" s="76">
        <f>IF((' פנסיוני א3'!R15+' פנסיוני א3'!Y15)=0,0,(' פנסיוני א3'!R15+' פנסיוני א3'!Y15)/(' פנסיוני א3'!$Q$17+' פנסיוני א3'!$X$17))</f>
        <v>0</v>
      </c>
      <c r="L38" s="76">
        <f>IF((' פנסיוני א3'!S15+' פנסיוני א3'!Z15)=0,0,(' פנסיוני א3'!S15+' פנסיוני א3'!Z15)/(' פנסיוני א3'!$Q$17+' פנסיוני א3'!$X$17))</f>
        <v>0</v>
      </c>
      <c r="M38" s="76">
        <f>IF((' פנסיוני א3'!T15+' פנסיוני א3'!AA15)=0,0,(' פנסיוני א3'!T15+' פנסיוני א3'!AA15)/(' פנסיוני א3'!$Q$17+' פנסיוני א3'!$X$17))</f>
        <v>0</v>
      </c>
      <c r="N38" s="76">
        <f>IF((' פנסיוני א3'!U15+' פנסיוני א3'!AB15)=0,0,(' פנסיוני א3'!U15+' פנסיוני א3'!AB15)/(' פנסיוני א3'!$Q$17+' פנסיוני א3'!$X$17))</f>
        <v>0</v>
      </c>
      <c r="O38" s="76">
        <f>IF((' פנסיוני א3'!V15+' פנסיוני א3'!AC15)=0,0,(' פנסיוני א3'!V15+' פנסיוני א3'!AC15)/(' פנסיוני א3'!$Q$17+' פנסיוני א3'!$X$17))</f>
        <v>0</v>
      </c>
      <c r="P38" s="76">
        <f>IF((' פנסיוני א3'!W15+' פנסיוני א3'!AD15)=0,0,(' פנסיוני א3'!W15+' פנסיוני א3'!AD15)/(' פנסיוני א3'!$Q$17+' פנסיוני א3'!$X$17))</f>
        <v>0</v>
      </c>
      <c r="Q38" s="75">
        <f>SUM(R38:W38)</f>
        <v>0</v>
      </c>
      <c r="R38" s="76">
        <f>IF(' פנסיוני א3'!AF15=0,0,' פנסיוני א3'!AF15/' פנסיוני א3'!$AE$17)</f>
        <v>0</v>
      </c>
      <c r="S38" s="76">
        <f>IF(' פנסיוני א3'!AG15=0,0,' פנסיוני א3'!AG15/' פנסיוני א3'!$AE$17)</f>
        <v>0</v>
      </c>
      <c r="T38" s="76">
        <f>IF(' פנסיוני א3'!AH15=0,0,' פנסיוני א3'!AH15/' פנסיוני א3'!$AE$17)</f>
        <v>0</v>
      </c>
      <c r="U38" s="76">
        <f>IF(' פנסיוני א3'!AI15=0,0,' פנסיוני א3'!AI15/' פנסיוני א3'!$AE$17)</f>
        <v>0</v>
      </c>
      <c r="V38" s="76">
        <f>IF(' פנסיוני א3'!AJ15=0,0,' פנסיוני א3'!AJ15/' פנסיוני א3'!$AE$17)</f>
        <v>0</v>
      </c>
      <c r="W38" s="78">
        <f>IF(' פנסיוני א3'!AK15=0,0,' פנסיוני א3'!AK15/' פנסיוני א3'!$AE$17)</f>
        <v>0</v>
      </c>
    </row>
    <row r="39" spans="1:23" hidden="1" x14ac:dyDescent="0.2">
      <c r="A39" s="191">
        <v>6</v>
      </c>
      <c r="B39" s="193" t="s">
        <v>82</v>
      </c>
      <c r="C39" s="75">
        <f>SUM(D39:I39)</f>
        <v>0</v>
      </c>
      <c r="D39" s="76">
        <f>IF((' פנסיוני א3'!D16+' פנסיוני א3'!K16)=0,0,(' פנסיוני א3'!D16+' פנסיוני א3'!K16)/(' פנסיוני א3'!$C$17+' פנסיוני א3'!$J$17))</f>
        <v>0</v>
      </c>
      <c r="E39" s="76">
        <f>IF((' פנסיוני א3'!E16+' פנסיוני א3'!L16)=0,0,(' פנסיוני א3'!E16+' פנסיוני א3'!L16)/(' פנסיוני א3'!$C$17+' פנסיוני א3'!$J$17))</f>
        <v>0</v>
      </c>
      <c r="F39" s="76">
        <f>IF((' פנסיוני א3'!F16+' פנסיוני א3'!M16)=0,0,(' פנסיוני א3'!F16+' פנסיוני א3'!M16)/(' פנסיוני א3'!$C$17+' פנסיוני א3'!$J$17))</f>
        <v>0</v>
      </c>
      <c r="G39" s="76">
        <f>IF((' פנסיוני א3'!G16+' פנסיוני א3'!N16)=0,0,(' פנסיוני א3'!G16+' פנסיוני א3'!N16)/(' פנסיוני א3'!$C$17+' פנסיוני א3'!$J$17))</f>
        <v>0</v>
      </c>
      <c r="H39" s="76">
        <f>IF((' פנסיוני א3'!H16+' פנסיוני א3'!O16)=0,0,(' פנסיוני א3'!H16+' פנסיוני א3'!O16)/(' פנסיוני א3'!$C$17+' פנסיוני א3'!$J$17))</f>
        <v>0</v>
      </c>
      <c r="I39" s="76">
        <f>IF((' פנסיוני א3'!I16+' פנסיוני א3'!P16)=0,0,(' פנסיוני א3'!I16+' פנסיוני א3'!P16)/(' פנסיוני א3'!$C$17+' פנסיוני א3'!$J$17))</f>
        <v>0</v>
      </c>
      <c r="J39" s="75">
        <f>SUM(K39:P39)</f>
        <v>0</v>
      </c>
      <c r="K39" s="76">
        <f>IF((' פנסיוני א3'!R16+' פנסיוני א3'!Y16)=0,0,(' פנסיוני א3'!R16+' פנסיוני א3'!Y16)/(' פנסיוני א3'!$Q$17+' פנסיוני א3'!$X$17))</f>
        <v>0</v>
      </c>
      <c r="L39" s="76">
        <f>IF((' פנסיוני א3'!S16+' פנסיוני א3'!Z16)=0,0,(' פנסיוני א3'!S16+' פנסיוני א3'!Z16)/(' פנסיוני א3'!$Q$17+' פנסיוני א3'!$X$17))</f>
        <v>0</v>
      </c>
      <c r="M39" s="76">
        <f>IF((' פנסיוני א3'!T16+' פנסיוני א3'!AA16)=0,0,(' פנסיוני א3'!T16+' פנסיוני א3'!AA16)/(' פנסיוני א3'!$Q$17+' פנסיוני א3'!$X$17))</f>
        <v>0</v>
      </c>
      <c r="N39" s="76">
        <f>IF((' פנסיוני א3'!U16+' פנסיוני א3'!AB16)=0,0,(' פנסיוני א3'!U16+' פנסיוני א3'!AB16)/(' פנסיוני א3'!$Q$17+' פנסיוני א3'!$X$17))</f>
        <v>0</v>
      </c>
      <c r="O39" s="76">
        <f>IF((' פנסיוני א3'!V16+' פנסיוני א3'!AC16)=0,0,(' פנסיוני א3'!V16+' פנסיוני א3'!AC16)/(' פנסיוני א3'!$Q$17+' פנסיוני א3'!$X$17))</f>
        <v>0</v>
      </c>
      <c r="P39" s="76">
        <f>IF((' פנסיוני א3'!W16+' פנסיוני א3'!AD16)=0,0,(' פנסיוני א3'!W16+' פנסיוני א3'!AD16)/(' פנסיוני א3'!$Q$17+' פנסיוני א3'!$X$17))</f>
        <v>0</v>
      </c>
      <c r="Q39" s="75">
        <f>SUM(R39:W39)</f>
        <v>0</v>
      </c>
      <c r="R39" s="76">
        <f>IF(' פנסיוני א3'!AF16=0,0,' פנסיוני א3'!AF16/' פנסיוני א3'!$AE$17)</f>
        <v>0</v>
      </c>
      <c r="S39" s="76">
        <f>IF(' פנסיוני א3'!AG16=0,0,' פנסיוני א3'!AG16/' פנסיוני א3'!$AE$17)</f>
        <v>0</v>
      </c>
      <c r="T39" s="76">
        <f>IF(' פנסיוני א3'!AH16=0,0,' פנסיוני א3'!AH16/' פנסיוני א3'!$AE$17)</f>
        <v>0</v>
      </c>
      <c r="U39" s="76">
        <f>IF(' פנסיוני א3'!AI16=0,0,' פנסיוני א3'!AI16/' פנסיוני א3'!$AE$17)</f>
        <v>0</v>
      </c>
      <c r="V39" s="76">
        <f>IF(' פנסיוני א3'!AJ16=0,0,' פנסיוני א3'!AJ16/' פנסיוני א3'!$AE$17)</f>
        <v>0</v>
      </c>
      <c r="W39" s="78">
        <f>IF(' פנסיוני א3'!AK16=0,0,' פנסיוני א3'!AK16/' פנסיוני א3'!$AE$17)</f>
        <v>0</v>
      </c>
    </row>
    <row r="40" spans="1:23" hidden="1" x14ac:dyDescent="0.2">
      <c r="A40" s="191">
        <v>7</v>
      </c>
      <c r="B40" s="260" t="s">
        <v>100</v>
      </c>
      <c r="C40" s="219">
        <f>SUM(C35:C39)</f>
        <v>0</v>
      </c>
      <c r="D40" s="222">
        <f t="shared" ref="D40:I40" si="4">SUM(D35:D39)</f>
        <v>0</v>
      </c>
      <c r="E40" s="222">
        <f t="shared" si="4"/>
        <v>0</v>
      </c>
      <c r="F40" s="222">
        <f t="shared" si="4"/>
        <v>0</v>
      </c>
      <c r="G40" s="222">
        <f t="shared" si="4"/>
        <v>0</v>
      </c>
      <c r="H40" s="222">
        <f t="shared" si="4"/>
        <v>0</v>
      </c>
      <c r="I40" s="223">
        <f t="shared" si="4"/>
        <v>0</v>
      </c>
      <c r="J40" s="219">
        <f>SUM(J35:J39)</f>
        <v>0</v>
      </c>
      <c r="K40" s="222">
        <f t="shared" ref="K40:P40" si="5">SUM(K35:K39)</f>
        <v>0</v>
      </c>
      <c r="L40" s="222">
        <f t="shared" si="5"/>
        <v>0</v>
      </c>
      <c r="M40" s="222">
        <f t="shared" si="5"/>
        <v>0</v>
      </c>
      <c r="N40" s="222">
        <f t="shared" si="5"/>
        <v>0</v>
      </c>
      <c r="O40" s="222">
        <f t="shared" si="5"/>
        <v>0</v>
      </c>
      <c r="P40" s="223">
        <f t="shared" si="5"/>
        <v>0</v>
      </c>
      <c r="Q40" s="219">
        <f>SUM(Q35:Q39)</f>
        <v>0</v>
      </c>
      <c r="R40" s="222">
        <f t="shared" ref="R40:W40" si="6">SUM(R35:R39)</f>
        <v>0</v>
      </c>
      <c r="S40" s="222">
        <f t="shared" si="6"/>
        <v>0</v>
      </c>
      <c r="T40" s="222">
        <f t="shared" si="6"/>
        <v>0</v>
      </c>
      <c r="U40" s="222">
        <f t="shared" si="6"/>
        <v>0</v>
      </c>
      <c r="V40" s="222">
        <f t="shared" si="6"/>
        <v>0</v>
      </c>
      <c r="W40" s="223">
        <f t="shared" si="6"/>
        <v>0</v>
      </c>
    </row>
    <row r="41" spans="1:23" hidden="1" x14ac:dyDescent="0.2">
      <c r="A41" s="194" t="s">
        <v>85</v>
      </c>
      <c r="B41" s="195" t="s">
        <v>101</v>
      </c>
      <c r="C41" s="83"/>
      <c r="D41" s="84"/>
      <c r="E41" s="85"/>
      <c r="F41" s="85"/>
      <c r="G41" s="85"/>
      <c r="H41" s="85"/>
      <c r="I41" s="86"/>
      <c r="J41" s="83"/>
      <c r="K41" s="84"/>
      <c r="L41" s="85"/>
      <c r="M41" s="85"/>
      <c r="N41" s="85"/>
      <c r="O41" s="85"/>
      <c r="P41" s="86"/>
      <c r="Q41" s="83"/>
      <c r="R41" s="84"/>
      <c r="S41" s="85"/>
      <c r="T41" s="85"/>
      <c r="U41" s="85"/>
      <c r="V41" s="85"/>
      <c r="W41" s="86"/>
    </row>
    <row r="42" spans="1:23" hidden="1" x14ac:dyDescent="0.2">
      <c r="A42" s="191">
        <v>1</v>
      </c>
      <c r="B42" s="192" t="s">
        <v>87</v>
      </c>
      <c r="C42" s="75">
        <f>SUM(D42:I42)</f>
        <v>0</v>
      </c>
      <c r="D42" s="76">
        <f>IF((' פנסיוני א3'!D20+' פנסיוני א3'!K20)=0,0,(' פנסיוני א3'!D20+' פנסיוני א3'!K20)/(' פנסיוני א3'!$C$22+' פנסיוני א3'!$J$22))</f>
        <v>0</v>
      </c>
      <c r="E42" s="76">
        <f>IF((' פנסיוני א3'!E20+' פנסיוני א3'!L20)=0,0,(' פנסיוני א3'!E20+' פנסיוני א3'!L20)/(' פנסיוני א3'!$C$22+' פנסיוני א3'!$J$22))</f>
        <v>0</v>
      </c>
      <c r="F42" s="76">
        <f>IF((' פנסיוני א3'!F20+' פנסיוני א3'!M20)=0,0,(' פנסיוני א3'!F20+' פנסיוני א3'!M20)/(' פנסיוני א3'!$C$22+' פנסיוני א3'!$J$22))</f>
        <v>0</v>
      </c>
      <c r="G42" s="76">
        <f>IF((' פנסיוני א3'!G20+' פנסיוני א3'!N20)=0,0,(' פנסיוני א3'!G20+' פנסיוני א3'!N20)/(' פנסיוני א3'!$C$22+' פנסיוני א3'!$J$22))</f>
        <v>0</v>
      </c>
      <c r="H42" s="76">
        <f>IF((' פנסיוני א3'!H20+' פנסיוני א3'!O20)=0,0,(' פנסיוני א3'!H20+' פנסיוני א3'!O20)/(' פנסיוני א3'!$C$22+' פנסיוני א3'!$J$22))</f>
        <v>0</v>
      </c>
      <c r="I42" s="76">
        <f>IF((' פנסיוני א3'!I20+' פנסיוני א3'!P20)=0,0,(' פנסיוני א3'!I20+' פנסיוני א3'!P20)/(' פנסיוני א3'!$C$22+' פנסיוני א3'!$J$22))</f>
        <v>0</v>
      </c>
      <c r="J42" s="75">
        <f>SUM(K42:P42)</f>
        <v>0</v>
      </c>
      <c r="K42" s="76">
        <f>IF((' פנסיוני א3'!R20+' פנסיוני א3'!Y20)=0,0,(' פנסיוני א3'!R20+' פנסיוני א3'!Y20)/(' פנסיוני א3'!$Q$22+' פנסיוני א3'!$X$22))</f>
        <v>0</v>
      </c>
      <c r="L42" s="76">
        <f>IF((' פנסיוני א3'!S20+' פנסיוני א3'!Z20)=0,0,(' פנסיוני א3'!S20+' פנסיוני א3'!Z20)/(' פנסיוני א3'!$Q$22+' פנסיוני א3'!$X$22))</f>
        <v>0</v>
      </c>
      <c r="M42" s="76">
        <f>IF((' פנסיוני א3'!T20+' פנסיוני א3'!AA20)=0,0,(' פנסיוני א3'!T20+' פנסיוני א3'!AA20)/(' פנסיוני א3'!$Q$22+' פנסיוני א3'!$X$22))</f>
        <v>0</v>
      </c>
      <c r="N42" s="76">
        <f>IF((' פנסיוני א3'!U20+' פנסיוני א3'!AB20)=0,0,(' פנסיוני א3'!U20+' פנסיוני א3'!AB20)/(' פנסיוני א3'!$Q$22+' פנסיוני א3'!$X$22))</f>
        <v>0</v>
      </c>
      <c r="O42" s="76">
        <f>IF((' פנסיוני א3'!V20+' פנסיוני א3'!AC20)=0,0,(' פנסיוני א3'!V20+' פנסיוני א3'!AC20)/(' פנסיוני א3'!$Q$22+' פנסיוני א3'!$X$22))</f>
        <v>0</v>
      </c>
      <c r="P42" s="76">
        <f>IF((' פנסיוני א3'!W20+' פנסיוני א3'!AD20)=0,0,(' פנסיוני א3'!W20+' פנסיוני א3'!AD20)/(' פנסיוני א3'!$Q$22+' פנסיוני א3'!$X$22))</f>
        <v>0</v>
      </c>
      <c r="Q42" s="75">
        <f>SUM(R42:W42)</f>
        <v>0</v>
      </c>
      <c r="R42" s="76">
        <f>IF(' פנסיוני א3'!AF20=0,0,' פנסיוני א3'!AF20/' פנסיוני א3'!$AE$22)</f>
        <v>0</v>
      </c>
      <c r="S42" s="76">
        <f>IF(' פנסיוני א3'!AG20=0,0,' פנסיוני א3'!AG20/' פנסיוני א3'!$AE$22)</f>
        <v>0</v>
      </c>
      <c r="T42" s="76">
        <f>IF(' פנסיוני א3'!AH20=0,0,' פנסיוני א3'!AH20/' פנסיוני א3'!$AE$22)</f>
        <v>0</v>
      </c>
      <c r="U42" s="76">
        <f>IF(' פנסיוני א3'!AI20=0,0,' פנסיוני א3'!AI20/' פנסיוני א3'!$AE$22)</f>
        <v>0</v>
      </c>
      <c r="V42" s="76">
        <f>IF(' פנסיוני א3'!AJ20=0,0,' פנסיוני א3'!AJ20/' פנסיוני א3'!$AE$22)</f>
        <v>0</v>
      </c>
      <c r="W42" s="78">
        <f>IF(' פנסיוני א3'!AK20=0,0,' פנסיוני א3'!AK20/' פנסיוני א3'!$AE$22)</f>
        <v>0</v>
      </c>
    </row>
    <row r="43" spans="1:23" hidden="1" x14ac:dyDescent="0.2">
      <c r="A43" s="191">
        <v>2</v>
      </c>
      <c r="B43" s="192" t="s">
        <v>80</v>
      </c>
      <c r="C43" s="75">
        <f>SUM(D43:I43)</f>
        <v>0</v>
      </c>
      <c r="D43" s="76">
        <f>IF((' פנסיוני א3'!D21+' פנסיוני א3'!K21)=0,0,(' פנסיוני א3'!D21+' פנסיוני א3'!K21)/(' פנסיוני א3'!$C$22+' פנסיוני א3'!$J$22))</f>
        <v>0</v>
      </c>
      <c r="E43" s="76">
        <f>IF((' פנסיוני א3'!E21+' פנסיוני א3'!L21)=0,0,(' פנסיוני א3'!E21+' פנסיוני א3'!L21)/(' פנסיוני א3'!$C$22+' פנסיוני א3'!$J$22))</f>
        <v>0</v>
      </c>
      <c r="F43" s="76">
        <f>IF((' פנסיוני א3'!F21+' פנסיוני א3'!M21)=0,0,(' פנסיוני א3'!F21+' פנסיוני א3'!M21)/(' פנסיוני א3'!$C$22+' פנסיוני א3'!$J$22))</f>
        <v>0</v>
      </c>
      <c r="G43" s="76">
        <f>IF((' פנסיוני א3'!G21+' פנסיוני א3'!N21)=0,0,(' פנסיוני א3'!G21+' פנסיוני א3'!N21)/(' פנסיוני א3'!$C$22+' פנסיוני א3'!$J$22))</f>
        <v>0</v>
      </c>
      <c r="H43" s="76">
        <f>IF((' פנסיוני א3'!H21+' פנסיוני א3'!O21)=0,0,(' פנסיוני א3'!H21+' פנסיוני א3'!O21)/(' פנסיוני א3'!$C$22+' פנסיוני א3'!$J$22))</f>
        <v>0</v>
      </c>
      <c r="I43" s="76">
        <f>IF((' פנסיוני א3'!I21+' פנסיוני א3'!P21)=0,0,(' פנסיוני א3'!I21+' פנסיוני א3'!P21)/(' פנסיוני א3'!$C$22+' פנסיוני א3'!$J$22))</f>
        <v>0</v>
      </c>
      <c r="J43" s="75">
        <f>SUM(K43:P43)</f>
        <v>0</v>
      </c>
      <c r="K43" s="76">
        <f>IF((' פנסיוני א3'!R21+' פנסיוני א3'!Y21)=0,0,(' פנסיוני א3'!R21+' פנסיוני א3'!Y21)/(' פנסיוני א3'!$Q$22+' פנסיוני א3'!$X$22))</f>
        <v>0</v>
      </c>
      <c r="L43" s="76">
        <f>IF((' פנסיוני א3'!S21+' פנסיוני א3'!Z21)=0,0,(' פנסיוני א3'!S21+' פנסיוני א3'!Z21)/(' פנסיוני א3'!$Q$22+' פנסיוני א3'!$X$22))</f>
        <v>0</v>
      </c>
      <c r="M43" s="76">
        <f>IF((' פנסיוני א3'!T21+' פנסיוני א3'!AA21)=0,0,(' פנסיוני א3'!T21+' פנסיוני א3'!AA21)/(' פנסיוני א3'!$Q$22+' פנסיוני א3'!$X$22))</f>
        <v>0</v>
      </c>
      <c r="N43" s="76">
        <f>IF((' פנסיוני א3'!U21+' פנסיוני א3'!AB21)=0,0,(' פנסיוני א3'!U21+' פנסיוני א3'!AB21)/(' פנסיוני א3'!$Q$22+' פנסיוני א3'!$X$22))</f>
        <v>0</v>
      </c>
      <c r="O43" s="76">
        <f>IF((' פנסיוני א3'!V21+' פנסיוני א3'!AC21)=0,0,(' פנסיוני א3'!V21+' פנסיוני א3'!AC21)/(' פנסיוני א3'!$Q$22+' פנסיוני א3'!$X$22))</f>
        <v>0</v>
      </c>
      <c r="P43" s="76">
        <f>IF((' פנסיוני א3'!W21+' פנסיוני א3'!AD21)=0,0,(' פנסיוני א3'!W21+' פנסיוני א3'!AD21)/(' פנסיוני א3'!$Q$22+' פנסיוני א3'!$X$22))</f>
        <v>0</v>
      </c>
      <c r="Q43" s="75">
        <f>SUM(R43:W43)</f>
        <v>0</v>
      </c>
      <c r="R43" s="76">
        <f>IF(' פנסיוני א3'!AF21=0,0,' פנסיוני א3'!AF21/' פנסיוני א3'!$AE$22)</f>
        <v>0</v>
      </c>
      <c r="S43" s="76">
        <f>IF(' פנסיוני א3'!AG21=0,0,' פנסיוני א3'!AG21/' פנסיוני א3'!$AE$22)</f>
        <v>0</v>
      </c>
      <c r="T43" s="76">
        <f>IF(' פנסיוני א3'!AH21=0,0,' פנסיוני א3'!AH21/' פנסיוני א3'!$AE$22)</f>
        <v>0</v>
      </c>
      <c r="U43" s="76">
        <f>IF(' פנסיוני א3'!AI21=0,0,' פנסיוני א3'!AI21/' פנסיוני א3'!$AE$22)</f>
        <v>0</v>
      </c>
      <c r="V43" s="76">
        <f>IF(' פנסיוני א3'!AJ21=0,0,' פנסיוני א3'!AJ21/' פנסיוני א3'!$AE$22)</f>
        <v>0</v>
      </c>
      <c r="W43" s="78">
        <f>IF(' פנסיוני א3'!AK21=0,0,' פנסיוני א3'!AK21/' פנסיוני א3'!$AE$22)</f>
        <v>0</v>
      </c>
    </row>
    <row r="44" spans="1:23" hidden="1" x14ac:dyDescent="0.2">
      <c r="A44" s="191">
        <v>3</v>
      </c>
      <c r="B44" s="192" t="s">
        <v>88</v>
      </c>
      <c r="C44" s="75">
        <f>SUM(C42:C43)</f>
        <v>0</v>
      </c>
      <c r="D44" s="89">
        <f t="shared" ref="D44:W44" si="7">SUM(D42:D43)</f>
        <v>0</v>
      </c>
      <c r="E44" s="89">
        <f t="shared" si="7"/>
        <v>0</v>
      </c>
      <c r="F44" s="89">
        <f t="shared" si="7"/>
        <v>0</v>
      </c>
      <c r="G44" s="89">
        <f t="shared" si="7"/>
        <v>0</v>
      </c>
      <c r="H44" s="89">
        <f t="shared" si="7"/>
        <v>0</v>
      </c>
      <c r="I44" s="80">
        <f t="shared" si="7"/>
        <v>0</v>
      </c>
      <c r="J44" s="75">
        <f t="shared" si="7"/>
        <v>0</v>
      </c>
      <c r="K44" s="89">
        <f t="shared" si="7"/>
        <v>0</v>
      </c>
      <c r="L44" s="89">
        <f t="shared" si="7"/>
        <v>0</v>
      </c>
      <c r="M44" s="89">
        <f t="shared" si="7"/>
        <v>0</v>
      </c>
      <c r="N44" s="89">
        <f t="shared" si="7"/>
        <v>0</v>
      </c>
      <c r="O44" s="89">
        <f t="shared" si="7"/>
        <v>0</v>
      </c>
      <c r="P44" s="80">
        <f t="shared" si="7"/>
        <v>0</v>
      </c>
      <c r="Q44" s="75">
        <f>SUM(Q42:Q43)</f>
        <v>0</v>
      </c>
      <c r="R44" s="89">
        <f t="shared" si="7"/>
        <v>0</v>
      </c>
      <c r="S44" s="89">
        <f t="shared" si="7"/>
        <v>0</v>
      </c>
      <c r="T44" s="89">
        <f t="shared" si="7"/>
        <v>0</v>
      </c>
      <c r="U44" s="89">
        <f t="shared" si="7"/>
        <v>0</v>
      </c>
      <c r="V44" s="89">
        <f t="shared" si="7"/>
        <v>0</v>
      </c>
      <c r="W44" s="80">
        <f t="shared" si="7"/>
        <v>0</v>
      </c>
    </row>
    <row r="45" spans="1:23" hidden="1" x14ac:dyDescent="0.2">
      <c r="A45" s="194" t="s">
        <v>89</v>
      </c>
      <c r="B45" s="195" t="s">
        <v>90</v>
      </c>
      <c r="C45" s="83"/>
      <c r="D45" s="84"/>
      <c r="E45" s="85"/>
      <c r="F45" s="85"/>
      <c r="G45" s="85"/>
      <c r="H45" s="85"/>
      <c r="I45" s="86"/>
      <c r="J45" s="83"/>
      <c r="K45" s="84"/>
      <c r="L45" s="85"/>
      <c r="M45" s="85"/>
      <c r="N45" s="85"/>
      <c r="O45" s="85"/>
      <c r="P45" s="86"/>
      <c r="Q45" s="83"/>
      <c r="R45" s="84"/>
      <c r="S45" s="85"/>
      <c r="T45" s="85"/>
      <c r="U45" s="85"/>
      <c r="V45" s="85"/>
      <c r="W45" s="86"/>
    </row>
    <row r="46" spans="1:23" hidden="1" x14ac:dyDescent="0.2">
      <c r="A46" s="191">
        <v>1</v>
      </c>
      <c r="B46" s="192" t="s">
        <v>87</v>
      </c>
      <c r="C46" s="90">
        <f>SUM(D46:I46)</f>
        <v>0</v>
      </c>
      <c r="D46" s="76">
        <f>IF((' פנסיוני א3'!D24+' פנסיוני א3'!K24)=0,0,(' פנסיוני א3'!D24+' פנסיוני א3'!K24)/(' פנסיוני א3'!$C$28+' פנסיוני א3'!$J$28))</f>
        <v>0</v>
      </c>
      <c r="E46" s="76">
        <f>IF((' פנסיוני א3'!E24+' פנסיוני א3'!L24)=0,0,(' פנסיוני א3'!E24+' פנסיוני א3'!L24)/(' פנסיוני א3'!$C$28+' פנסיוני א3'!$J$28))</f>
        <v>0</v>
      </c>
      <c r="F46" s="76">
        <f>IF((' פנסיוני א3'!F24+' פנסיוני א3'!M24)=0,0,(' פנסיוני א3'!F24+' פנסיוני א3'!M24)/(' פנסיוני א3'!$C$28+' פנסיוני א3'!$J$28))</f>
        <v>0</v>
      </c>
      <c r="G46" s="76">
        <f>IF((' פנסיוני א3'!G24+' פנסיוני א3'!N24)=0,0,(' פנסיוני א3'!G24+' פנסיוני א3'!N24)/(' פנסיוני א3'!$C$28+' פנסיוני א3'!$J$28))</f>
        <v>0</v>
      </c>
      <c r="H46" s="76">
        <f>IF((' פנסיוני א3'!H24+' פנסיוני א3'!O24)=0,0,(' פנסיוני א3'!H24+' פנסיוני א3'!O24)/(' פנסיוני א3'!$C$28+' פנסיוני א3'!$J$28))</f>
        <v>0</v>
      </c>
      <c r="I46" s="76">
        <f>IF((' פנסיוני א3'!I24+' פנסיוני א3'!P24)=0,0,(' פנסיוני א3'!I24+' פנסיוני א3'!P24)/(' פנסיוני א3'!$C$28+' פנסיוני א3'!$J$28))</f>
        <v>0</v>
      </c>
      <c r="J46" s="90">
        <f>SUM(K46:P46)</f>
        <v>0</v>
      </c>
      <c r="K46" s="76">
        <f>IF((' פנסיוני א3'!R24+' פנסיוני א3'!Y24)=0,0,(' פנסיוני א3'!R24+' פנסיוני א3'!Y24)/(' פנסיוני א3'!$Q$28+' פנסיוני א3'!$X$28))</f>
        <v>0</v>
      </c>
      <c r="L46" s="76">
        <f>IF((' פנסיוני א3'!S24+' פנסיוני א3'!Z24)=0,0,(' פנסיוני א3'!S24+' פנסיוני א3'!Z24)/(' פנסיוני א3'!$Q$28+' פנסיוני א3'!$X$28))</f>
        <v>0</v>
      </c>
      <c r="M46" s="76">
        <f>IF((' פנסיוני א3'!T24+' פנסיוני א3'!AA24)=0,0,(' פנסיוני א3'!T24+' פנסיוני א3'!AA24)/(' פנסיוני א3'!$Q$28+' פנסיוני א3'!$X$28))</f>
        <v>0</v>
      </c>
      <c r="N46" s="76">
        <f>IF((' פנסיוני א3'!U24+' פנסיוני א3'!AB24)=0,0,(' פנסיוני א3'!U24+' פנסיוני א3'!AB24)/(' פנסיוני א3'!$Q$28+' פנסיוני א3'!$X$28))</f>
        <v>0</v>
      </c>
      <c r="O46" s="76">
        <f>IF((' פנסיוני א3'!V24+' פנסיוני א3'!AC24)=0,0,(' פנסיוני א3'!V24+' פנסיוני א3'!AC24)/(' פנסיוני א3'!$Q$28+' פנסיוני א3'!$X$28))</f>
        <v>0</v>
      </c>
      <c r="P46" s="76">
        <f>IF((' פנסיוני א3'!W24+' פנסיוני א3'!AD24)=0,0,(' פנסיוני א3'!W24+' פנסיוני א3'!AD24)/(' פנסיוני א3'!$Q$28+' פנסיוני א3'!$X$28))</f>
        <v>0</v>
      </c>
      <c r="Q46" s="90">
        <f>SUM(R46:W46)</f>
        <v>0</v>
      </c>
      <c r="R46" s="76">
        <f>IF(' פנסיוני א3'!AF24=0,0,' פנסיוני א3'!AF24/' פנסיוני א3'!$AE$28)</f>
        <v>0</v>
      </c>
      <c r="S46" s="76">
        <f>IF(' פנסיוני א3'!AG24=0,0,' פנסיוני א3'!AG24/' פנסיוני א3'!$AE$28)</f>
        <v>0</v>
      </c>
      <c r="T46" s="76">
        <f>IF(' פנסיוני א3'!AH24=0,0,' פנסיוני א3'!AH24/' פנסיוני א3'!$AE$28)</f>
        <v>0</v>
      </c>
      <c r="U46" s="76">
        <f>IF(' פנסיוני א3'!AI24=0,0,' פנסיוני א3'!AI24/' פנסיוני א3'!$AE$28)</f>
        <v>0</v>
      </c>
      <c r="V46" s="76">
        <f>IF(' פנסיוני א3'!AJ24=0,0,' פנסיוני א3'!AJ24/' פנסיוני א3'!$AE$28)</f>
        <v>0</v>
      </c>
      <c r="W46" s="78">
        <f>IF(' פנסיוני א3'!AK24=0,0,' פנסיוני א3'!AK24/' פנסיוני א3'!$AE$28)</f>
        <v>0</v>
      </c>
    </row>
    <row r="47" spans="1:23" hidden="1" x14ac:dyDescent="0.2">
      <c r="A47" s="191">
        <v>2</v>
      </c>
      <c r="B47" s="192" t="s">
        <v>80</v>
      </c>
      <c r="C47" s="90">
        <f>SUM(D47:I47)</f>
        <v>0</v>
      </c>
      <c r="D47" s="76">
        <f>IF((' פנסיוני א3'!D25+' פנסיוני א3'!K25)=0,0,(' פנסיוני א3'!D25+' פנסיוני א3'!K25)/(' פנסיוני א3'!$C$28+' פנסיוני א3'!$J$28))</f>
        <v>0</v>
      </c>
      <c r="E47" s="76">
        <f>IF((' פנסיוני א3'!E25+' פנסיוני א3'!L25)=0,0,(' פנסיוני א3'!E25+' פנסיוני א3'!L25)/(' פנסיוני א3'!$C$28+' פנסיוני א3'!$J$28))</f>
        <v>0</v>
      </c>
      <c r="F47" s="76">
        <f>IF((' פנסיוני א3'!F25+' פנסיוני א3'!M25)=0,0,(' פנסיוני א3'!F25+' פנסיוני א3'!M25)/(' פנסיוני א3'!$C$28+' פנסיוני א3'!$J$28))</f>
        <v>0</v>
      </c>
      <c r="G47" s="76">
        <f>IF((' פנסיוני א3'!G25+' פנסיוני א3'!N25)=0,0,(' פנסיוני א3'!G25+' פנסיוני א3'!N25)/(' פנסיוני א3'!$C$28+' פנסיוני א3'!$J$28))</f>
        <v>0</v>
      </c>
      <c r="H47" s="76">
        <f>IF((' פנסיוני א3'!H25+' פנסיוני א3'!O25)=0,0,(' פנסיוני א3'!H25+' פנסיוני א3'!O25)/(' פנסיוני א3'!$C$28+' פנסיוני א3'!$J$28))</f>
        <v>0</v>
      </c>
      <c r="I47" s="76">
        <f>IF((' פנסיוני א3'!I25+' פנסיוני א3'!P25)=0,0,(' פנסיוני א3'!I25+' פנסיוני א3'!P25)/(' פנסיוני א3'!$C$28+' פנסיוני א3'!$J$28))</f>
        <v>0</v>
      </c>
      <c r="J47" s="90">
        <f>SUM(K47:P47)</f>
        <v>0</v>
      </c>
      <c r="K47" s="76">
        <f>IF((' פנסיוני א3'!R25+' פנסיוני א3'!Y25)=0,0,(' פנסיוני א3'!R25+' פנסיוני א3'!Y25)/(' פנסיוני א3'!$Q$28+' פנסיוני א3'!$X$28))</f>
        <v>0</v>
      </c>
      <c r="L47" s="76">
        <f>IF((' פנסיוני א3'!S25+' פנסיוני א3'!Z25)=0,0,(' פנסיוני א3'!S25+' פנסיוני א3'!Z25)/(' פנסיוני א3'!$Q$28+' פנסיוני א3'!$X$28))</f>
        <v>0</v>
      </c>
      <c r="M47" s="76">
        <f>IF((' פנסיוני א3'!T25+' פנסיוני א3'!AA25)=0,0,(' פנסיוני א3'!T25+' פנסיוני א3'!AA25)/(' פנסיוני א3'!$Q$28+' פנסיוני א3'!$X$28))</f>
        <v>0</v>
      </c>
      <c r="N47" s="76">
        <f>IF((' פנסיוני א3'!U25+' פנסיוני א3'!AB25)=0,0,(' פנסיוני א3'!U25+' פנסיוני א3'!AB25)/(' פנסיוני א3'!$Q$28+' פנסיוני א3'!$X$28))</f>
        <v>0</v>
      </c>
      <c r="O47" s="76">
        <f>IF((' פנסיוני א3'!V25+' פנסיוני א3'!AC25)=0,0,(' פנסיוני א3'!V25+' פנסיוני א3'!AC25)/(' פנסיוני א3'!$Q$28+' פנסיוני א3'!$X$28))</f>
        <v>0</v>
      </c>
      <c r="P47" s="76">
        <f>IF((' פנסיוני א3'!W25+' פנסיוני א3'!AD25)=0,0,(' פנסיוני א3'!W25+' פנסיוני א3'!AD25)/(' פנסיוני א3'!$Q$28+' פנסיוני א3'!$X$28))</f>
        <v>0</v>
      </c>
      <c r="Q47" s="90">
        <f>SUM(R47:W47)</f>
        <v>0</v>
      </c>
      <c r="R47" s="76">
        <f>IF(' פנסיוני א3'!AF25=0,0,' פנסיוני א3'!AF25/' פנסיוני א3'!$AE$28)</f>
        <v>0</v>
      </c>
      <c r="S47" s="76">
        <f>IF(' פנסיוני א3'!AG25=0,0,' פנסיוני א3'!AG25/' פנסיוני א3'!$AE$28)</f>
        <v>0</v>
      </c>
      <c r="T47" s="76">
        <f>IF(' פנסיוני א3'!AH25=0,0,' פנסיוני א3'!AH25/' פנסיוני א3'!$AE$28)</f>
        <v>0</v>
      </c>
      <c r="U47" s="76">
        <f>IF(' פנסיוני א3'!AI25=0,0,' פנסיוני א3'!AI25/' פנסיוני א3'!$AE$28)</f>
        <v>0</v>
      </c>
      <c r="V47" s="76">
        <f>IF(' פנסיוני א3'!AJ25=0,0,' פנסיוני א3'!AJ25/' פנסיוני א3'!$AE$28)</f>
        <v>0</v>
      </c>
      <c r="W47" s="78">
        <f>IF(' פנסיוני א3'!AK25=0,0,' פנסיוני א3'!AK25/' פנסיוני א3'!$AE$28)</f>
        <v>0</v>
      </c>
    </row>
    <row r="48" spans="1:23" hidden="1" x14ac:dyDescent="0.2">
      <c r="A48" s="191">
        <v>3</v>
      </c>
      <c r="B48" s="192" t="s">
        <v>91</v>
      </c>
      <c r="C48" s="90">
        <f>SUM(D48:I48)</f>
        <v>0</v>
      </c>
      <c r="D48" s="76">
        <f>IF((' פנסיוני א3'!D26+' פנסיוני א3'!K26)=0,0,(' פנסיוני א3'!D26+' פנסיוני א3'!K26)/(' פנסיוני א3'!$C$28+' פנסיוני א3'!$J$28))</f>
        <v>0</v>
      </c>
      <c r="E48" s="76">
        <f>IF((' פנסיוני א3'!E26+' פנסיוני א3'!L26)=0,0,(' פנסיוני א3'!E26+' פנסיוני א3'!L26)/(' פנסיוני א3'!$C$28+' פנסיוני א3'!$J$28))</f>
        <v>0</v>
      </c>
      <c r="F48" s="76">
        <f>IF((' פנסיוני א3'!F26+' פנסיוני א3'!M26)=0,0,(' פנסיוני א3'!F26+' פנסיוני א3'!M26)/(' פנסיוני א3'!$C$28+' פנסיוני א3'!$J$28))</f>
        <v>0</v>
      </c>
      <c r="G48" s="76">
        <f>IF((' פנסיוני א3'!G26+' פנסיוני א3'!N26)=0,0,(' פנסיוני א3'!G26+' פנסיוני א3'!N26)/(' פנסיוני א3'!$C$28+' פנסיוני א3'!$J$28))</f>
        <v>0</v>
      </c>
      <c r="H48" s="76">
        <f>IF((' פנסיוני א3'!H26+' פנסיוני א3'!O26)=0,0,(' פנסיוני א3'!H26+' פנסיוני א3'!O26)/(' פנסיוני א3'!$C$28+' פנסיוני א3'!$J$28))</f>
        <v>0</v>
      </c>
      <c r="I48" s="76">
        <f>IF((' פנסיוני א3'!I26+' פנסיוני א3'!P26)=0,0,(' פנסיוני א3'!I26+' פנסיוני א3'!P26)/(' פנסיוני א3'!$C$28+' פנסיוני א3'!$J$28))</f>
        <v>0</v>
      </c>
      <c r="J48" s="90">
        <f>SUM(K48:P48)</f>
        <v>0</v>
      </c>
      <c r="K48" s="76">
        <f>IF((' פנסיוני א3'!R26+' פנסיוני א3'!Y26)=0,0,(' פנסיוני א3'!R26+' פנסיוני א3'!Y26)/(' פנסיוני א3'!$Q$28+' פנסיוני א3'!$X$28))</f>
        <v>0</v>
      </c>
      <c r="L48" s="76">
        <f>IF((' פנסיוני א3'!S26+' פנסיוני א3'!Z26)=0,0,(' פנסיוני א3'!S26+' פנסיוני א3'!Z26)/(' פנסיוני א3'!$Q$28+' פנסיוני א3'!$X$28))</f>
        <v>0</v>
      </c>
      <c r="M48" s="76">
        <f>IF((' פנסיוני א3'!T26+' פנסיוני א3'!AA26)=0,0,(' פנסיוני א3'!T26+' פנסיוני א3'!AA26)/(' פנסיוני א3'!$Q$28+' פנסיוני א3'!$X$28))</f>
        <v>0</v>
      </c>
      <c r="N48" s="76">
        <f>IF((' פנסיוני א3'!U26+' פנסיוני א3'!AB26)=0,0,(' פנסיוני א3'!U26+' פנסיוני א3'!AB26)/(' פנסיוני א3'!$Q$28+' פנסיוני א3'!$X$28))</f>
        <v>0</v>
      </c>
      <c r="O48" s="76">
        <f>IF((' פנסיוני א3'!V26+' פנסיוני א3'!AC26)=0,0,(' פנסיוני א3'!V26+' פנסיוני א3'!AC26)/(' פנסיוני א3'!$Q$28+' פנסיוני א3'!$X$28))</f>
        <v>0</v>
      </c>
      <c r="P48" s="76">
        <f>IF((' פנסיוני א3'!W26+' פנסיוני א3'!AD26)=0,0,(' פנסיוני א3'!W26+' פנסיוני א3'!AD26)/(' פנסיוני א3'!$Q$28+' פנסיוני א3'!$X$28))</f>
        <v>0</v>
      </c>
      <c r="Q48" s="90">
        <f>SUM(R48:W48)</f>
        <v>0</v>
      </c>
      <c r="R48" s="76">
        <f>IF(' פנסיוני א3'!AF26=0,0,' פנסיוני א3'!AF26/' פנסיוני א3'!$AE$28)</f>
        <v>0</v>
      </c>
      <c r="S48" s="76">
        <f>IF(' פנסיוני א3'!AG26=0,0,' פנסיוני א3'!AG26/' פנסיוני א3'!$AE$28)</f>
        <v>0</v>
      </c>
      <c r="T48" s="76">
        <f>IF(' פנסיוני א3'!AH26=0,0,' פנסיוני א3'!AH26/' פנסיוני א3'!$AE$28)</f>
        <v>0</v>
      </c>
      <c r="U48" s="76">
        <f>IF(' פנסיוני א3'!AI26=0,0,' פנסיוני א3'!AI26/' פנסיוני א3'!$AE$28)</f>
        <v>0</v>
      </c>
      <c r="V48" s="76">
        <f>IF(' פנסיוני א3'!AJ26=0,0,' פנסיוני א3'!AJ26/' פנסיוני א3'!$AE$28)</f>
        <v>0</v>
      </c>
      <c r="W48" s="78">
        <f>IF(' פנסיוני א3'!AK26=0,0,' פנסיוני א3'!AK26/' פנסיוני א3'!$AE$28)</f>
        <v>0</v>
      </c>
    </row>
    <row r="49" spans="1:23" hidden="1" x14ac:dyDescent="0.2">
      <c r="A49" s="191">
        <v>4</v>
      </c>
      <c r="B49" s="192" t="s">
        <v>92</v>
      </c>
      <c r="C49" s="95">
        <f>SUM(D49:I49)</f>
        <v>0</v>
      </c>
      <c r="D49" s="76">
        <f>IF((' פנסיוני א3'!D27+' פנסיוני א3'!K27)=0,0,(' פנסיוני א3'!D27+' פנסיוני א3'!K27)/(' פנסיוני א3'!$C$28+' פנסיוני א3'!$J$28))</f>
        <v>0</v>
      </c>
      <c r="E49" s="76">
        <f>IF((' פנסיוני א3'!E27+' פנסיוני א3'!L27)=0,0,(' פנסיוני א3'!E27+' פנסיוני א3'!L27)/(' פנסיוני א3'!$C$28+' פנסיוני א3'!$J$28))</f>
        <v>0</v>
      </c>
      <c r="F49" s="76">
        <f>IF((' פנסיוני א3'!F27+' פנסיוני א3'!M27)=0,0,(' פנסיוני א3'!F27+' פנסיוני א3'!M27)/(' פנסיוני א3'!$C$28+' פנסיוני א3'!$J$28))</f>
        <v>0</v>
      </c>
      <c r="G49" s="76">
        <f>IF((' פנסיוני א3'!G27+' פנסיוני א3'!N27)=0,0,(' פנסיוני א3'!G27+' פנסיוני א3'!N27)/(' פנסיוני א3'!$C$28+' פנסיוני א3'!$J$28))</f>
        <v>0</v>
      </c>
      <c r="H49" s="76">
        <f>IF((' פנסיוני א3'!H27+' פנסיוני א3'!O27)=0,0,(' פנסיוני א3'!H27+' פנסיוני א3'!O27)/(' פנסיוני א3'!$C$28+' פנסיוני א3'!$J$28))</f>
        <v>0</v>
      </c>
      <c r="I49" s="76">
        <f>IF((' פנסיוני א3'!I27+' פנסיוני א3'!P27)=0,0,(' פנסיוני א3'!I27+' פנסיוני א3'!P27)/(' פנסיוני א3'!$C$28+' פנסיוני א3'!$J$28))</f>
        <v>0</v>
      </c>
      <c r="J49" s="95">
        <f>SUM(K49:P49)</f>
        <v>0</v>
      </c>
      <c r="K49" s="76">
        <f>IF((' פנסיוני א3'!R27+' פנסיוני א3'!Y27)=0,0,(' פנסיוני א3'!R27+' פנסיוני א3'!Y27)/(' פנסיוני א3'!$Q$28+' פנסיוני א3'!$X$28))</f>
        <v>0</v>
      </c>
      <c r="L49" s="76">
        <f>IF((' פנסיוני א3'!S27+' פנסיוני א3'!Z27)=0,0,(' פנסיוני א3'!S27+' פנסיוני א3'!Z27)/(' פנסיוני א3'!$Q$28+' פנסיוני א3'!$X$28))</f>
        <v>0</v>
      </c>
      <c r="M49" s="76">
        <f>IF((' פנסיוני א3'!T27+' פנסיוני א3'!AA27)=0,0,(' פנסיוני א3'!T27+' פנסיוני א3'!AA27)/(' פנסיוני א3'!$Q$28+' פנסיוני א3'!$X$28))</f>
        <v>0</v>
      </c>
      <c r="N49" s="76">
        <f>IF((' פנסיוני א3'!U27+' פנסיוני א3'!AB27)=0,0,(' פנסיוני א3'!U27+' פנסיוני א3'!AB27)/(' פנסיוני א3'!$Q$28+' פנסיוני א3'!$X$28))</f>
        <v>0</v>
      </c>
      <c r="O49" s="76">
        <f>IF((' פנסיוני א3'!V27+' פנסיוני א3'!AC27)=0,0,(' פנסיוני א3'!V27+' פנסיוני א3'!AC27)/(' פנסיוני א3'!$Q$28+' פנסיוני א3'!$X$28))</f>
        <v>0</v>
      </c>
      <c r="P49" s="76">
        <f>IF((' פנסיוני א3'!W27+' פנסיוני א3'!AD27)=0,0,(' פנסיוני א3'!W27+' פנסיוני א3'!AD27)/(' פנסיוני א3'!$Q$28+' פנסיוני א3'!$X$28))</f>
        <v>0</v>
      </c>
      <c r="Q49" s="95">
        <f>SUM(R49:W49)</f>
        <v>0</v>
      </c>
      <c r="R49" s="76">
        <f>IF(' פנסיוני א3'!AF27=0,0,' פנסיוני א3'!AF27/' פנסיוני א3'!$AE$28)</f>
        <v>0</v>
      </c>
      <c r="S49" s="76">
        <f>IF(' פנסיוני א3'!AG27=0,0,' פנסיוני א3'!AG27/' פנסיוני א3'!$AE$28)</f>
        <v>0</v>
      </c>
      <c r="T49" s="76">
        <f>IF(' פנסיוני א3'!AH27=0,0,' פנסיוני א3'!AH27/' פנסיוני א3'!$AE$28)</f>
        <v>0</v>
      </c>
      <c r="U49" s="76">
        <f>IF(' פנסיוני א3'!AI27=0,0,' פנסיוני א3'!AI27/' פנסיוני א3'!$AE$28)</f>
        <v>0</v>
      </c>
      <c r="V49" s="76">
        <f>IF(' פנסיוני א3'!AJ27=0,0,' פנסיוני א3'!AJ27/' פנסיוני א3'!$AE$28)</f>
        <v>0</v>
      </c>
      <c r="W49" s="78">
        <f>IF(' פנסיוני א3'!AK27=0,0,' פנסיוני א3'!AK27/' פנסיוני א3'!$AE$28)</f>
        <v>0</v>
      </c>
    </row>
    <row r="50" spans="1:23" hidden="1" x14ac:dyDescent="0.2">
      <c r="A50" s="196">
        <v>5</v>
      </c>
      <c r="B50" s="197" t="s">
        <v>93</v>
      </c>
      <c r="C50" s="97">
        <f>SUM(C46:C49)</f>
        <v>0</v>
      </c>
      <c r="D50" s="100">
        <f t="shared" ref="D50:W50" si="8">SUM(D46:D49)</f>
        <v>0</v>
      </c>
      <c r="E50" s="100">
        <f t="shared" si="8"/>
        <v>0</v>
      </c>
      <c r="F50" s="100">
        <f t="shared" si="8"/>
        <v>0</v>
      </c>
      <c r="G50" s="100">
        <f t="shared" si="8"/>
        <v>0</v>
      </c>
      <c r="H50" s="100">
        <f t="shared" si="8"/>
        <v>0</v>
      </c>
      <c r="I50" s="99">
        <f t="shared" si="8"/>
        <v>0</v>
      </c>
      <c r="J50" s="97">
        <f t="shared" si="8"/>
        <v>0</v>
      </c>
      <c r="K50" s="100">
        <f t="shared" si="8"/>
        <v>0</v>
      </c>
      <c r="L50" s="100">
        <f t="shared" si="8"/>
        <v>0</v>
      </c>
      <c r="M50" s="100">
        <f t="shared" si="8"/>
        <v>0</v>
      </c>
      <c r="N50" s="100">
        <f t="shared" si="8"/>
        <v>0</v>
      </c>
      <c r="O50" s="100">
        <f t="shared" si="8"/>
        <v>0</v>
      </c>
      <c r="P50" s="99">
        <f t="shared" si="8"/>
        <v>0</v>
      </c>
      <c r="Q50" s="97">
        <f>SUM(Q46:Q49)</f>
        <v>0</v>
      </c>
      <c r="R50" s="100">
        <f t="shared" si="8"/>
        <v>0</v>
      </c>
      <c r="S50" s="100">
        <f t="shared" si="8"/>
        <v>0</v>
      </c>
      <c r="T50" s="100">
        <f t="shared" si="8"/>
        <v>0</v>
      </c>
      <c r="U50" s="100">
        <f t="shared" si="8"/>
        <v>0</v>
      </c>
      <c r="V50" s="100">
        <f t="shared" si="8"/>
        <v>0</v>
      </c>
      <c r="W50" s="99">
        <f t="shared" si="8"/>
        <v>0</v>
      </c>
    </row>
  </sheetData>
  <sheetProtection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headerFooter alignWithMargins="0"/>
  <colBreaks count="2" manualBreakCount="2">
    <brk id="16" max="16383" man="1"/>
    <brk id="30" max="16383"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18" width="7.7109375" style="1" customWidth="1"/>
    <col min="19" max="20" width="7.28515625" style="1" customWidth="1"/>
    <col min="21" max="21" width="8.140625" style="1" customWidth="1"/>
    <col min="22" max="22" width="7.28515625" style="1" customWidth="1"/>
    <col min="23" max="23" width="7.140625" style="1" customWidth="1"/>
    <col min="24" max="24" width="8.7109375" style="1" customWidth="1"/>
    <col min="25" max="25" width="8.140625" style="1" customWidth="1"/>
    <col min="26" max="26" width="26.5703125" style="1" hidden="1" customWidth="1"/>
    <col min="27" max="27" width="6.28515625" style="1" hidden="1" customWidth="1"/>
    <col min="28" max="28" width="0" style="1" hidden="1" customWidth="1"/>
    <col min="29" max="29" width="9.140625" style="1" customWidth="1"/>
    <col min="30" max="16384" width="9.140625" style="1"/>
  </cols>
  <sheetData>
    <row r="1" spans="1:28" ht="18.75" x14ac:dyDescent="0.3">
      <c r="B1" s="150" t="str">
        <f>הוראות!B29</f>
        <v>נספח ב3 מדדי תביעות בקצבת נכות (א.כ.ע), ריסק מוות וקצבת שארים</v>
      </c>
    </row>
    <row r="2" spans="1:28" ht="20.25" x14ac:dyDescent="0.2">
      <c r="B2" s="174" t="str">
        <f>הוראות!B13</f>
        <v>יהב - קרן השתלמות וחסכון לאחים ואחיות בע"מ</v>
      </c>
    </row>
    <row r="3" spans="1:28" ht="12.75" customHeight="1" x14ac:dyDescent="0.3">
      <c r="A3" s="253"/>
      <c r="B3" s="173" t="str">
        <f>CONCATENATE(הוראות!Z13,הוראות!F13)</f>
        <v>הנתונים ביחידות בודדות לשנת 2022</v>
      </c>
      <c r="C3" s="253"/>
      <c r="D3" s="253"/>
      <c r="E3" s="253"/>
      <c r="F3" s="253"/>
      <c r="G3" s="253"/>
      <c r="H3" s="253"/>
      <c r="I3" s="253"/>
      <c r="J3" s="253"/>
      <c r="K3" s="253"/>
      <c r="L3" s="253"/>
      <c r="M3" s="253"/>
      <c r="N3" s="253"/>
      <c r="O3" s="253"/>
      <c r="P3" s="253"/>
      <c r="Q3" s="253"/>
      <c r="R3" s="253"/>
      <c r="S3" s="253"/>
      <c r="T3" s="253"/>
      <c r="U3" s="253"/>
      <c r="V3" s="253"/>
    </row>
    <row r="4" spans="1:28" ht="13.5" customHeight="1" x14ac:dyDescent="0.3">
      <c r="A4" s="150"/>
      <c r="B4" s="172" t="s">
        <v>0</v>
      </c>
    </row>
    <row r="7" spans="1:28" x14ac:dyDescent="0.2">
      <c r="A7" s="254"/>
      <c r="B7" s="419" t="s">
        <v>94</v>
      </c>
      <c r="C7" s="405"/>
      <c r="D7" s="405"/>
      <c r="E7" s="416" t="s">
        <v>454</v>
      </c>
      <c r="F7" s="417"/>
      <c r="G7" s="417"/>
      <c r="H7" s="417"/>
      <c r="I7" s="417"/>
      <c r="J7" s="417"/>
      <c r="K7" s="418"/>
      <c r="L7" s="416" t="s">
        <v>455</v>
      </c>
      <c r="M7" s="417"/>
      <c r="N7" s="417"/>
      <c r="O7" s="417"/>
      <c r="P7" s="417"/>
      <c r="Q7" s="417"/>
      <c r="R7" s="418"/>
      <c r="S7" s="416" t="s">
        <v>456</v>
      </c>
      <c r="T7" s="417"/>
      <c r="U7" s="417"/>
      <c r="V7" s="417"/>
      <c r="W7" s="417"/>
      <c r="X7" s="417"/>
      <c r="Y7" s="418"/>
    </row>
    <row r="8" spans="1:28" ht="25.5" customHeight="1" x14ac:dyDescent="0.2">
      <c r="A8" s="255"/>
      <c r="B8" s="407"/>
      <c r="C8" s="407"/>
      <c r="D8" s="407"/>
      <c r="E8" s="178" t="s">
        <v>98</v>
      </c>
      <c r="F8" s="45" t="s">
        <v>18</v>
      </c>
      <c r="G8" s="45" t="s">
        <v>19</v>
      </c>
      <c r="H8" s="45" t="s">
        <v>20</v>
      </c>
      <c r="I8" s="45" t="s">
        <v>21</v>
      </c>
      <c r="J8" s="45" t="s">
        <v>22</v>
      </c>
      <c r="K8" s="151" t="s">
        <v>23</v>
      </c>
      <c r="L8" s="178" t="s">
        <v>98</v>
      </c>
      <c r="M8" s="45" t="s">
        <v>18</v>
      </c>
      <c r="N8" s="45" t="s">
        <v>19</v>
      </c>
      <c r="O8" s="45" t="s">
        <v>20</v>
      </c>
      <c r="P8" s="45" t="s">
        <v>21</v>
      </c>
      <c r="Q8" s="45" t="s">
        <v>22</v>
      </c>
      <c r="R8" s="151" t="s">
        <v>23</v>
      </c>
      <c r="S8" s="178" t="s">
        <v>98</v>
      </c>
      <c r="T8" s="45" t="s">
        <v>18</v>
      </c>
      <c r="U8" s="45" t="s">
        <v>19</v>
      </c>
      <c r="V8" s="45" t="s">
        <v>20</v>
      </c>
      <c r="W8" s="45" t="s">
        <v>21</v>
      </c>
      <c r="X8" s="45" t="s">
        <v>22</v>
      </c>
      <c r="Y8" s="180" t="s">
        <v>23</v>
      </c>
    </row>
    <row r="9" spans="1:28" x14ac:dyDescent="0.2">
      <c r="A9" s="256"/>
      <c r="B9" s="409"/>
      <c r="C9" s="409"/>
      <c r="D9" s="409"/>
      <c r="E9" s="182" t="s">
        <v>24</v>
      </c>
      <c r="F9" s="183" t="s">
        <v>25</v>
      </c>
      <c r="G9" s="184" t="s">
        <v>26</v>
      </c>
      <c r="H9" s="184" t="s">
        <v>27</v>
      </c>
      <c r="I9" s="184" t="s">
        <v>28</v>
      </c>
      <c r="J9" s="184" t="s">
        <v>29</v>
      </c>
      <c r="K9" s="185" t="s">
        <v>30</v>
      </c>
      <c r="L9" s="182" t="s">
        <v>31</v>
      </c>
      <c r="M9" s="183" t="s">
        <v>32</v>
      </c>
      <c r="N9" s="184" t="s">
        <v>33</v>
      </c>
      <c r="O9" s="184" t="s">
        <v>34</v>
      </c>
      <c r="P9" s="184" t="s">
        <v>35</v>
      </c>
      <c r="Q9" s="184" t="s">
        <v>36</v>
      </c>
      <c r="R9" s="185" t="s">
        <v>37</v>
      </c>
      <c r="S9" s="182" t="s">
        <v>38</v>
      </c>
      <c r="T9" s="183" t="s">
        <v>39</v>
      </c>
      <c r="U9" s="184" t="s">
        <v>40</v>
      </c>
      <c r="V9" s="184" t="s">
        <v>41</v>
      </c>
      <c r="W9" s="184" t="s">
        <v>42</v>
      </c>
      <c r="X9" s="184" t="s">
        <v>43</v>
      </c>
      <c r="Y9" s="185" t="s">
        <v>44</v>
      </c>
      <c r="Z9" s="1" t="s">
        <v>45</v>
      </c>
      <c r="AA9" s="1" t="s">
        <v>46</v>
      </c>
      <c r="AB9" s="1" t="s">
        <v>47</v>
      </c>
    </row>
    <row r="10" spans="1:28" x14ac:dyDescent="0.2">
      <c r="A10" s="256" t="s">
        <v>73</v>
      </c>
      <c r="B10" s="425" t="s">
        <v>74</v>
      </c>
      <c r="C10" s="426"/>
      <c r="D10" s="426"/>
      <c r="E10" s="106"/>
      <c r="F10" s="107"/>
      <c r="G10" s="108"/>
      <c r="H10" s="108"/>
      <c r="I10" s="108"/>
      <c r="J10" s="108"/>
      <c r="K10" s="109"/>
      <c r="L10" s="106"/>
      <c r="M10" s="107"/>
      <c r="N10" s="108"/>
      <c r="O10" s="108"/>
      <c r="P10" s="108"/>
      <c r="Q10" s="108"/>
      <c r="R10" s="109"/>
      <c r="S10" s="106"/>
      <c r="T10" s="107"/>
      <c r="U10" s="108"/>
      <c r="V10" s="108"/>
      <c r="W10" s="108"/>
      <c r="X10" s="108"/>
      <c r="Y10" s="110"/>
    </row>
    <row r="11" spans="1:28" x14ac:dyDescent="0.2">
      <c r="A11" s="191">
        <v>3</v>
      </c>
      <c r="B11" s="402" t="s">
        <v>99</v>
      </c>
      <c r="C11" s="403"/>
      <c r="D11" s="404"/>
      <c r="E11" s="219">
        <f>SUM(F11:K11)</f>
        <v>0</v>
      </c>
      <c r="F11" s="220">
        <f>IF((' פנסיוני א3'!D12+' פנסיוני א3'!K12)=0,0,(' פנסיוני א3'!D12+' פנסיוני א3'!K12)/(' פנסיוני א3'!$C$17+' פנסיוני א3'!$J$17))</f>
        <v>0</v>
      </c>
      <c r="G11" s="220">
        <f>IF((' פנסיוני א3'!E12+' פנסיוני א3'!L12)=0,0,(' פנסיוני א3'!E12+' פנסיוני א3'!L12)/(' פנסיוני א3'!$C$17+' פנסיוני א3'!$J$17))</f>
        <v>0</v>
      </c>
      <c r="H11" s="220">
        <f>IF((' פנסיוני א3'!F12+' פנסיוני א3'!M12)=0,0,(' פנסיוני א3'!F12+' פנסיוני א3'!M12)/(' פנסיוני א3'!$C$17+' פנסיוני א3'!$J$17))</f>
        <v>0</v>
      </c>
      <c r="I11" s="220">
        <f>IF((' פנסיוני א3'!G12+' פנסיוני א3'!N12)=0,0,(' פנסיוני א3'!G12+' פנסיוני א3'!N12)/(' פנסיוני א3'!$C$17+' פנסיוני א3'!$J$17))</f>
        <v>0</v>
      </c>
      <c r="J11" s="220">
        <f>IF((' פנסיוני א3'!H12+' פנסיוני א3'!O12)=0,0,(' פנסיוני א3'!H12+' פנסיוני א3'!O12)/(' פנסיוני א3'!$C$17+' פנסיוני א3'!$J$17))</f>
        <v>0</v>
      </c>
      <c r="K11" s="220">
        <f>IF((' פנסיוני א3'!I12+' פנסיוני א3'!P12)=0,0,(' פנסיוני א3'!I12+' פנסיוני א3'!P12)/(' פנסיוני א3'!$C$17+' פנסיוני א3'!$J$17))</f>
        <v>0</v>
      </c>
      <c r="L11" s="219">
        <f>SUM(M11:R11)</f>
        <v>0</v>
      </c>
      <c r="M11" s="220">
        <f>IF((' פנסיוני א3'!R12+' פנסיוני א3'!Y12)=0,0,(' פנסיוני א3'!R12+' פנסיוני א3'!Y12)/(' פנסיוני א3'!$Q$17+' פנסיוני א3'!$X$17))</f>
        <v>0</v>
      </c>
      <c r="N11" s="220">
        <f>IF((' פנסיוני א3'!S12+' פנסיוני א3'!Z12)=0,0,(' פנסיוני א3'!S12+' פנסיוני א3'!Z12)/(' פנסיוני א3'!$Q$17+' פנסיוני א3'!$X$17))</f>
        <v>0</v>
      </c>
      <c r="O11" s="220">
        <f>IF((' פנסיוני א3'!T12+' פנסיוני א3'!AA12)=0,0,(' פנסיוני א3'!T12+' פנסיוני א3'!AA12)/(' פנסיוני א3'!$Q$17+' פנסיוני א3'!$X$17))</f>
        <v>0</v>
      </c>
      <c r="P11" s="220">
        <f>IF((' פנסיוני א3'!U12+' פנסיוני א3'!AB12)=0,0,(' פנסיוני א3'!U12+' פנסיוני א3'!AB12)/(' פנסיוני א3'!$Q$17+' פנסיוני א3'!$X$17))</f>
        <v>0</v>
      </c>
      <c r="Q11" s="220">
        <f>IF((' פנסיוני א3'!V12+' פנסיוני א3'!AC12)=0,0,(' פנסיוני א3'!V12+' פנסיוני א3'!AC12)/(' פנסיוני א3'!$Q$17+' פנסיוני א3'!$X$17))</f>
        <v>0</v>
      </c>
      <c r="R11" s="220">
        <f>IF((' פנסיוני א3'!W12+' פנסיוני א3'!AD12)=0,0,(' פנסיוני א3'!W12+' פנסיוני א3'!AD12)/(' פנסיוני א3'!$Q$17+' פנסיוני א3'!$X$17))</f>
        <v>0</v>
      </c>
      <c r="S11" s="219">
        <f>SUM(T11:Y11)</f>
        <v>0</v>
      </c>
      <c r="T11" s="220">
        <f>IF(' פנסיוני א3'!AF12=0,0,' פנסיוני א3'!AF12/' פנסיוני א3'!$AE$17)</f>
        <v>0</v>
      </c>
      <c r="U11" s="220">
        <f>IF(' פנסיוני א3'!AG12=0,0,' פנסיוני א3'!AG12/' פנסיוני א3'!$AE$17)</f>
        <v>0</v>
      </c>
      <c r="V11" s="220">
        <f>IF(' פנסיוני א3'!AH12=0,0,' פנסיוני א3'!AH12/' פנסיוני א3'!$AE$17)</f>
        <v>0</v>
      </c>
      <c r="W11" s="220">
        <f>IF(' פנסיוני א3'!AI12=0,0,' פנסיוני א3'!AI12/' פנסיוני א3'!$AE$17)</f>
        <v>0</v>
      </c>
      <c r="X11" s="220">
        <f>IF(' פנסיוני א3'!AJ12=0,0,' פנסיוני א3'!AJ12/' פנסיוני א3'!$AE$17)</f>
        <v>0</v>
      </c>
      <c r="Y11" s="224">
        <f>IF(' פנסיוני א3'!AK12=0,0,' פנסיוני א3'!AK12/' פנסיוני א3'!$AE$17)</f>
        <v>0</v>
      </c>
    </row>
    <row r="12" spans="1:28" x14ac:dyDescent="0.2">
      <c r="A12" s="277" t="s">
        <v>78</v>
      </c>
      <c r="B12" s="402" t="s">
        <v>79</v>
      </c>
      <c r="C12" s="403"/>
      <c r="D12" s="404"/>
      <c r="E12" s="219">
        <f>SUM(F12:K12)</f>
        <v>0</v>
      </c>
      <c r="F12" s="220">
        <f>IF((' פנסיוני א3'!D13+' פנסיוני א3'!K13)=0,0,(' פנסיוני א3'!D13+' פנסיוני א3'!K13)/(' פנסיוני א3'!$C$17+' פנסיוני א3'!$J$17))</f>
        <v>0</v>
      </c>
      <c r="G12" s="220">
        <f>IF((' פנסיוני א3'!E13+' פנסיוני א3'!L13)=0,0,(' פנסיוני א3'!E13+' פנסיוני א3'!L13)/(' פנסיוני א3'!$C$17+' פנסיוני א3'!$J$17))</f>
        <v>0</v>
      </c>
      <c r="H12" s="220">
        <f>IF((' פנסיוני א3'!F13+' פנסיוני א3'!M13)=0,0,(' פנסיוני א3'!F13+' פנסיוני א3'!M13)/(' פנסיוני א3'!$C$17+' פנסיוני א3'!$J$17))</f>
        <v>0</v>
      </c>
      <c r="I12" s="220">
        <f>IF((' פנסיוני א3'!G13+' פנסיוני א3'!N13)=0,0,(' פנסיוני א3'!G13+' פנסיוני א3'!N13)/(' פנסיוני א3'!$C$17+' פנסיוני א3'!$J$17))</f>
        <v>0</v>
      </c>
      <c r="J12" s="220">
        <f>IF((' פנסיוני א3'!H13+' פנסיוני א3'!O13)=0,0,(' פנסיוני א3'!H13+' פנסיוני א3'!O13)/(' פנסיוני א3'!$C$17+' פנסיוני א3'!$J$17))</f>
        <v>0</v>
      </c>
      <c r="K12" s="220">
        <f>IF((' פנסיוני א3'!I13+' פנסיוני א3'!P13)=0,0,(' פנסיוני א3'!I13+' פנסיוני א3'!P13)/(' פנסיוני א3'!$C$17+' פנסיוני א3'!$J$17))</f>
        <v>0</v>
      </c>
      <c r="L12" s="219">
        <f>SUM(M12:R12)</f>
        <v>0</v>
      </c>
      <c r="M12" s="220">
        <f>IF((' פנסיוני א3'!R13+' פנסיוני א3'!Y13)=0,0,(' פנסיוני א3'!R13+' פנסיוני א3'!Y13)/(' פנסיוני א3'!$Q$17+' פנסיוני א3'!$X$17))</f>
        <v>0</v>
      </c>
      <c r="N12" s="220">
        <f>IF((' פנסיוני א3'!S13+' פנסיוני א3'!Z13)=0,0,(' פנסיוני א3'!S13+' פנסיוני א3'!Z13)/(' פנסיוני א3'!$Q$17+' פנסיוני א3'!$X$17))</f>
        <v>0</v>
      </c>
      <c r="O12" s="220">
        <f>IF((' פנסיוני א3'!T13+' פנסיוני א3'!AA13)=0,0,(' פנסיוני א3'!T13+' פנסיוני א3'!AA13)/(' פנסיוני א3'!$Q$17+' פנסיוני א3'!$X$17))</f>
        <v>0</v>
      </c>
      <c r="P12" s="220">
        <f>IF((' פנסיוני א3'!U13+' פנסיוני א3'!AB13)=0,0,(' פנסיוני א3'!U13+' פנסיוני א3'!AB13)/(' פנסיוני א3'!$Q$17+' פנסיוני א3'!$X$17))</f>
        <v>0</v>
      </c>
      <c r="Q12" s="220">
        <f>IF((' פנסיוני א3'!V13+' פנסיוני א3'!AC13)=0,0,(' פנסיוני א3'!V13+' פנסיוני א3'!AC13)/(' פנסיוני א3'!$Q$17+' פנסיוני א3'!$X$17))</f>
        <v>0</v>
      </c>
      <c r="R12" s="220">
        <f>IF((' פנסיוני א3'!W13+' פנסיוני א3'!AD13)=0,0,(' פנסיוני א3'!W13+' פנסיוני א3'!AD13)/(' פנסיוני א3'!$Q$17+' פנסיוני א3'!$X$17))</f>
        <v>0</v>
      </c>
      <c r="S12" s="219">
        <f>SUM(T12:Y12)</f>
        <v>0</v>
      </c>
      <c r="T12" s="220">
        <f>IF(' פנסיוני א3'!AF13=0,0,' פנסיוני א3'!AF13/' פנסיוני א3'!$AE$17)</f>
        <v>0</v>
      </c>
      <c r="U12" s="220">
        <f>IF(' פנסיוני א3'!AG13=0,0,' פנסיוני א3'!AG13/' פנסיוני א3'!$AE$17)</f>
        <v>0</v>
      </c>
      <c r="V12" s="220">
        <f>IF(' פנסיוני א3'!AH13=0,0,' פנסיוני א3'!AH13/' פנסיוני א3'!$AE$17)</f>
        <v>0</v>
      </c>
      <c r="W12" s="220">
        <f>IF(' פנסיוני א3'!AI13=0,0,' פנסיוני א3'!AI13/' פנסיוני א3'!$AE$17)</f>
        <v>0</v>
      </c>
      <c r="X12" s="220">
        <f>IF(' פנסיוני א3'!AJ13=0,0,' פנסיוני א3'!AJ13/' פנסיוני א3'!$AE$17)</f>
        <v>0</v>
      </c>
      <c r="Y12" s="224">
        <f>IF(' פנסיוני א3'!AK13=0,0,' פנסיוני א3'!AK13/' פנסיוני א3'!$AE$17)</f>
        <v>0</v>
      </c>
    </row>
    <row r="13" spans="1:28" x14ac:dyDescent="0.2">
      <c r="A13" s="191">
        <v>4</v>
      </c>
      <c r="B13" s="192" t="s">
        <v>80</v>
      </c>
      <c r="C13" s="257"/>
      <c r="D13" s="258"/>
      <c r="E13" s="75">
        <f>SUM(F13:K13)</f>
        <v>0</v>
      </c>
      <c r="F13" s="76">
        <f>IF((' פנסיוני א3'!D14+' פנסיוני א3'!K14)=0,0,(' פנסיוני א3'!D14+' פנסיוני א3'!K14)/(' פנסיוני א3'!$C$17+' פנסיוני א3'!$J$17))</f>
        <v>0</v>
      </c>
      <c r="G13" s="76">
        <f>IF((' פנסיוני א3'!E14+' פנסיוני א3'!L14)=0,0,(' פנסיוני א3'!E14+' פנסיוני א3'!L14)/(' פנסיוני א3'!$C$17+' פנסיוני א3'!$J$17))</f>
        <v>0</v>
      </c>
      <c r="H13" s="76">
        <f>IF((' פנסיוני א3'!F14+' פנסיוני א3'!M14)=0,0,(' פנסיוני א3'!F14+' פנסיוני א3'!M14)/(' פנסיוני א3'!$C$17+' פנסיוני א3'!$J$17))</f>
        <v>0</v>
      </c>
      <c r="I13" s="76">
        <f>IF((' פנסיוני א3'!G14+' פנסיוני א3'!N14)=0,0,(' פנסיוני א3'!G14+' פנסיוני א3'!N14)/(' פנסיוני א3'!$C$17+' פנסיוני א3'!$J$17))</f>
        <v>0</v>
      </c>
      <c r="J13" s="76">
        <f>IF((' פנסיוני א3'!H14+' פנסיוני א3'!O14)=0,0,(' פנסיוני א3'!H14+' פנסיוני א3'!O14)/(' פנסיוני א3'!$C$17+' פנסיוני א3'!$J$17))</f>
        <v>0</v>
      </c>
      <c r="K13" s="76">
        <f>IF((' פנסיוני א3'!I14+' פנסיוני א3'!P14)=0,0,(' פנסיוני א3'!I14+' פנסיוני א3'!P14)/(' פנסיוני א3'!$C$17+' פנסיוני א3'!$J$17))</f>
        <v>0</v>
      </c>
      <c r="L13" s="75">
        <f>SUM(M13:R13)</f>
        <v>0</v>
      </c>
      <c r="M13" s="76">
        <f>IF((' פנסיוני א3'!R14+' פנסיוני א3'!Y14)=0,0,(' פנסיוני א3'!R14+' פנסיוני א3'!Y14)/(' פנסיוני א3'!$Q$17+' פנסיוני א3'!$X$17))</f>
        <v>0</v>
      </c>
      <c r="N13" s="76">
        <f>IF((' פנסיוני א3'!S14+' פנסיוני א3'!Z14)=0,0,(' פנסיוני א3'!S14+' פנסיוני א3'!Z14)/(' פנסיוני א3'!$Q$17+' פנסיוני א3'!$X$17))</f>
        <v>0</v>
      </c>
      <c r="O13" s="76">
        <f>IF((' פנסיוני א3'!T14+' פנסיוני א3'!AA14)=0,0,(' פנסיוני א3'!T14+' פנסיוני א3'!AA14)/(' פנסיוני א3'!$Q$17+' פנסיוני א3'!$X$17))</f>
        <v>0</v>
      </c>
      <c r="P13" s="76">
        <f>IF((' פנסיוני א3'!U14+' פנסיוני א3'!AB14)=0,0,(' פנסיוני א3'!U14+' פנסיוני א3'!AB14)/(' פנסיוני א3'!$Q$17+' פנסיוני א3'!$X$17))</f>
        <v>0</v>
      </c>
      <c r="Q13" s="76">
        <f>IF((' פנסיוני א3'!V14+' פנסיוני א3'!AC14)=0,0,(' פנסיוני א3'!V14+' פנסיוני א3'!AC14)/(' פנסיוני א3'!$Q$17+' פנסיוני א3'!$X$17))</f>
        <v>0</v>
      </c>
      <c r="R13" s="76">
        <f>IF((' פנסיוני א3'!W14+' פנסיוני א3'!AD14)=0,0,(' פנסיוני א3'!W14+' פנסיוני א3'!AD14)/(' פנסיוני א3'!$Q$17+' פנסיוני א3'!$X$17))</f>
        <v>0</v>
      </c>
      <c r="S13" s="75">
        <f>SUM(T13:Y13)</f>
        <v>0</v>
      </c>
      <c r="T13" s="76">
        <f>IF(' פנסיוני א3'!AF14=0,0,' פנסיוני א3'!AF14/' פנסיוני א3'!$AE$17)</f>
        <v>0</v>
      </c>
      <c r="U13" s="76">
        <f>IF(' פנסיוני א3'!AG14=0,0,' פנסיוני א3'!AG14/' פנסיוני א3'!$AE$17)</f>
        <v>0</v>
      </c>
      <c r="V13" s="76">
        <f>IF(' פנסיוני א3'!AH14=0,0,' פנסיוני א3'!AH14/' פנסיוני א3'!$AE$17)</f>
        <v>0</v>
      </c>
      <c r="W13" s="76">
        <f>IF(' פנסיוני א3'!AI14=0,0,' פנסיוני א3'!AI14/' פנסיוני א3'!$AE$17)</f>
        <v>0</v>
      </c>
      <c r="X13" s="76">
        <f>IF(' פנסיוני א3'!AJ14=0,0,' פנסיוני א3'!AJ14/' פנסיוני א3'!$AE$17)</f>
        <v>0</v>
      </c>
      <c r="Y13" s="78">
        <f>IF(' פנסיוני א3'!AK14=0,0,' פנסיוני א3'!AK14/' פנסיוני א3'!$AE$17)</f>
        <v>0</v>
      </c>
    </row>
    <row r="14" spans="1:28" x14ac:dyDescent="0.2">
      <c r="A14" s="191">
        <v>5</v>
      </c>
      <c r="B14" s="193" t="s">
        <v>81</v>
      </c>
      <c r="C14" s="259"/>
      <c r="D14" s="259"/>
      <c r="E14" s="75">
        <f>SUM(F14:K14)</f>
        <v>0</v>
      </c>
      <c r="F14" s="76">
        <f>IF((' פנסיוני א3'!D15+' פנסיוני א3'!K15)=0,0,(' פנסיוני א3'!D15+' פנסיוני א3'!K15)/(' פנסיוני א3'!$C$17+' פנסיוני א3'!$J$17))</f>
        <v>0</v>
      </c>
      <c r="G14" s="76">
        <f>IF((' פנסיוני א3'!E15+' פנסיוני א3'!L15)=0,0,(' פנסיוני א3'!E15+' פנסיוני א3'!L15)/(' פנסיוני א3'!$C$17+' פנסיוני א3'!$J$17))</f>
        <v>0</v>
      </c>
      <c r="H14" s="76">
        <f>IF((' פנסיוני א3'!F15+' פנסיוני א3'!M15)=0,0,(' פנסיוני א3'!F15+' פנסיוני א3'!M15)/(' פנסיוני א3'!$C$17+' פנסיוני א3'!$J$17))</f>
        <v>0</v>
      </c>
      <c r="I14" s="76">
        <f>IF((' פנסיוני א3'!G15+' פנסיוני א3'!N15)=0,0,(' פנסיוני א3'!G15+' פנסיוני א3'!N15)/(' פנסיוני א3'!$C$17+' פנסיוני א3'!$J$17))</f>
        <v>0</v>
      </c>
      <c r="J14" s="76">
        <f>IF((' פנסיוני א3'!H15+' פנסיוני א3'!O15)=0,0,(' פנסיוני א3'!H15+' פנסיוני א3'!O15)/(' פנסיוני א3'!$C$17+' פנסיוני א3'!$J$17))</f>
        <v>0</v>
      </c>
      <c r="K14" s="76">
        <f>IF((' פנסיוני א3'!I15+' פנסיוני א3'!P15)=0,0,(' פנסיוני א3'!I15+' פנסיוני א3'!P15)/(' פנסיוני א3'!$C$17+' פנסיוני א3'!$J$17))</f>
        <v>0</v>
      </c>
      <c r="L14" s="75">
        <f>SUM(M14:R14)</f>
        <v>0</v>
      </c>
      <c r="M14" s="76">
        <f>IF((' פנסיוני א3'!R15+' פנסיוני א3'!Y15)=0,0,(' פנסיוני א3'!R15+' פנסיוני א3'!Y15)/(' פנסיוני א3'!$Q$17+' פנסיוני א3'!$X$17))</f>
        <v>0</v>
      </c>
      <c r="N14" s="76">
        <f>IF((' פנסיוני א3'!S15+' פנסיוני א3'!Z15)=0,0,(' פנסיוני א3'!S15+' פנסיוני א3'!Z15)/(' פנסיוני א3'!$Q$17+' פנסיוני א3'!$X$17))</f>
        <v>0</v>
      </c>
      <c r="O14" s="76">
        <f>IF((' פנסיוני א3'!T15+' פנסיוני א3'!AA15)=0,0,(' פנסיוני א3'!T15+' פנסיוני א3'!AA15)/(' פנסיוני א3'!$Q$17+' פנסיוני א3'!$X$17))</f>
        <v>0</v>
      </c>
      <c r="P14" s="76">
        <f>IF((' פנסיוני א3'!U15+' פנסיוני א3'!AB15)=0,0,(' פנסיוני א3'!U15+' פנסיוני א3'!AB15)/(' פנסיוני א3'!$Q$17+' פנסיוני א3'!$X$17))</f>
        <v>0</v>
      </c>
      <c r="Q14" s="76">
        <f>IF((' פנסיוני א3'!V15+' פנסיוני א3'!AC15)=0,0,(' פנסיוני א3'!V15+' פנסיוני א3'!AC15)/(' פנסיוני א3'!$Q$17+' פנסיוני א3'!$X$17))</f>
        <v>0</v>
      </c>
      <c r="R14" s="76">
        <f>IF((' פנסיוני א3'!W15+' פנסיוני א3'!AD15)=0,0,(' פנסיוני א3'!W15+' פנסיוני א3'!AD15)/(' פנסיוני א3'!$Q$17+' פנסיוני א3'!$X$17))</f>
        <v>0</v>
      </c>
      <c r="S14" s="75">
        <f>SUM(T14:Y14)</f>
        <v>0</v>
      </c>
      <c r="T14" s="76">
        <f>IF(' פנסיוני א3'!AF15=0,0,' פנסיוני א3'!AF15/' פנסיוני א3'!$AE$17)</f>
        <v>0</v>
      </c>
      <c r="U14" s="76">
        <f>IF(' פנסיוני א3'!AG15=0,0,' פנסיוני א3'!AG15/' פנסיוני א3'!$AE$17)</f>
        <v>0</v>
      </c>
      <c r="V14" s="76">
        <f>IF(' פנסיוני א3'!AH15=0,0,' פנסיוני א3'!AH15/' פנסיוני א3'!$AE$17)</f>
        <v>0</v>
      </c>
      <c r="W14" s="76">
        <f>IF(' פנסיוני א3'!AI15=0,0,' פנסיוני א3'!AI15/' פנסיוני א3'!$AE$17)</f>
        <v>0</v>
      </c>
      <c r="X14" s="76">
        <f>IF(' פנסיוני א3'!AJ15=0,0,' פנסיוני א3'!AJ15/' פנסיוני א3'!$AE$17)</f>
        <v>0</v>
      </c>
      <c r="Y14" s="78">
        <f>IF(' פנסיוני א3'!AK15=0,0,' פנסיוני א3'!AK15/' פנסיוני א3'!$AE$17)</f>
        <v>0</v>
      </c>
    </row>
    <row r="15" spans="1:28" x14ac:dyDescent="0.2">
      <c r="A15" s="191">
        <v>6</v>
      </c>
      <c r="B15" s="193" t="s">
        <v>82</v>
      </c>
      <c r="C15" s="259"/>
      <c r="D15" s="259"/>
      <c r="E15" s="75">
        <f>SUM(F15:K15)</f>
        <v>0</v>
      </c>
      <c r="F15" s="76">
        <f>IF((' פנסיוני א3'!D16+' פנסיוני א3'!K16)=0,0,(' פנסיוני א3'!D16+' פנסיוני א3'!K16)/(' פנסיוני א3'!$C$17+' פנסיוני א3'!$J$17))</f>
        <v>0</v>
      </c>
      <c r="G15" s="76">
        <f>IF((' פנסיוני א3'!E16+' פנסיוני א3'!L16)=0,0,(' פנסיוני א3'!E16+' פנסיוני א3'!L16)/(' פנסיוני א3'!$C$17+' פנסיוני א3'!$J$17))</f>
        <v>0</v>
      </c>
      <c r="H15" s="76">
        <f>IF((' פנסיוני א3'!F16+' פנסיוני א3'!M16)=0,0,(' פנסיוני א3'!F16+' פנסיוני א3'!M16)/(' פנסיוני א3'!$C$17+' פנסיוני א3'!$J$17))</f>
        <v>0</v>
      </c>
      <c r="I15" s="76">
        <f>IF((' פנסיוני א3'!G16+' פנסיוני א3'!N16)=0,0,(' פנסיוני א3'!G16+' פנסיוני א3'!N16)/(' פנסיוני א3'!$C$17+' פנסיוני א3'!$J$17))</f>
        <v>0</v>
      </c>
      <c r="J15" s="76">
        <f>IF((' פנסיוני א3'!H16+' פנסיוני א3'!O16)=0,0,(' פנסיוני א3'!H16+' פנסיוני א3'!O16)/(' פנסיוני א3'!$C$17+' פנסיוני א3'!$J$17))</f>
        <v>0</v>
      </c>
      <c r="K15" s="76">
        <f>IF((' פנסיוני א3'!I16+' פנסיוני א3'!P16)=0,0,(' פנסיוני א3'!I16+' פנסיוני א3'!P16)/(' פנסיוני א3'!$C$17+' פנסיוני א3'!$J$17))</f>
        <v>0</v>
      </c>
      <c r="L15" s="75">
        <f>SUM(M15:R15)</f>
        <v>0</v>
      </c>
      <c r="M15" s="76">
        <f>IF((' פנסיוני א3'!R16+' פנסיוני א3'!Y16)=0,0,(' פנסיוני א3'!R16+' פנסיוני א3'!Y16)/(' פנסיוני א3'!$Q$17+' פנסיוני א3'!$X$17))</f>
        <v>0</v>
      </c>
      <c r="N15" s="76">
        <f>IF((' פנסיוני א3'!S16+' פנסיוני א3'!Z16)=0,0,(' פנסיוני א3'!S16+' פנסיוני א3'!Z16)/(' פנסיוני א3'!$Q$17+' פנסיוני א3'!$X$17))</f>
        <v>0</v>
      </c>
      <c r="O15" s="76">
        <f>IF((' פנסיוני א3'!T16+' פנסיוני א3'!AA16)=0,0,(' פנסיוני א3'!T16+' פנסיוני א3'!AA16)/(' פנסיוני א3'!$Q$17+' פנסיוני א3'!$X$17))</f>
        <v>0</v>
      </c>
      <c r="P15" s="76">
        <f>IF((' פנסיוני א3'!U16+' פנסיוני א3'!AB16)=0,0,(' פנסיוני א3'!U16+' פנסיוני א3'!AB16)/(' פנסיוני א3'!$Q$17+' פנסיוני א3'!$X$17))</f>
        <v>0</v>
      </c>
      <c r="Q15" s="76">
        <f>IF((' פנסיוני א3'!V16+' פנסיוני א3'!AC16)=0,0,(' פנסיוני א3'!V16+' פנסיוני א3'!AC16)/(' פנסיוני א3'!$Q$17+' פנסיוני א3'!$X$17))</f>
        <v>0</v>
      </c>
      <c r="R15" s="76">
        <f>IF((' פנסיוני א3'!W16+' פנסיוני א3'!AD16)=0,0,(' פנסיוני א3'!W16+' פנסיוני א3'!AD16)/(' פנסיוני א3'!$Q$17+' פנסיוני א3'!$X$17))</f>
        <v>0</v>
      </c>
      <c r="S15" s="75">
        <f>SUM(T15:Y15)</f>
        <v>0</v>
      </c>
      <c r="T15" s="76">
        <f>IF(' פנסיוני א3'!AF16=0,0,' פנסיוני א3'!AF16/' פנסיוני א3'!$AE$17)</f>
        <v>0</v>
      </c>
      <c r="U15" s="76">
        <f>IF(' פנסיוני א3'!AG16=0,0,' פנסיוני א3'!AG16/' פנסיוני א3'!$AE$17)</f>
        <v>0</v>
      </c>
      <c r="V15" s="76">
        <f>IF(' פנסיוני א3'!AH16=0,0,' פנסיוני א3'!AH16/' פנסיוני א3'!$AE$17)</f>
        <v>0</v>
      </c>
      <c r="W15" s="76">
        <f>IF(' פנסיוני א3'!AI16=0,0,' פנסיוני א3'!AI16/' פנסיוני א3'!$AE$17)</f>
        <v>0</v>
      </c>
      <c r="X15" s="76">
        <f>IF(' פנסיוני א3'!AJ16=0,0,' פנסיוני א3'!AJ16/' פנסיוני א3'!$AE$17)</f>
        <v>0</v>
      </c>
      <c r="Y15" s="78">
        <f>IF(' פנסיוני א3'!AK16=0,0,' פנסיוני א3'!AK16/' פנסיוני א3'!$AE$17)</f>
        <v>0</v>
      </c>
    </row>
    <row r="16" spans="1:28" x14ac:dyDescent="0.2">
      <c r="A16" s="191">
        <v>7</v>
      </c>
      <c r="B16" s="260" t="s">
        <v>100</v>
      </c>
      <c r="C16" s="261"/>
      <c r="D16" s="261"/>
      <c r="E16" s="219">
        <f>SUM(E11:E15)</f>
        <v>0</v>
      </c>
      <c r="F16" s="222">
        <f t="shared" ref="F16:K16" si="0">SUM(F11:F15)</f>
        <v>0</v>
      </c>
      <c r="G16" s="222">
        <f t="shared" si="0"/>
        <v>0</v>
      </c>
      <c r="H16" s="222">
        <f t="shared" si="0"/>
        <v>0</v>
      </c>
      <c r="I16" s="222">
        <f t="shared" si="0"/>
        <v>0</v>
      </c>
      <c r="J16" s="222">
        <f t="shared" si="0"/>
        <v>0</v>
      </c>
      <c r="K16" s="223">
        <f t="shared" si="0"/>
        <v>0</v>
      </c>
      <c r="L16" s="219">
        <f>SUM(L11:L15)</f>
        <v>0</v>
      </c>
      <c r="M16" s="222">
        <f t="shared" ref="M16:R16" si="1">SUM(M11:M15)</f>
        <v>0</v>
      </c>
      <c r="N16" s="222">
        <f t="shared" si="1"/>
        <v>0</v>
      </c>
      <c r="O16" s="222">
        <f t="shared" si="1"/>
        <v>0</v>
      </c>
      <c r="P16" s="222">
        <f t="shared" si="1"/>
        <v>0</v>
      </c>
      <c r="Q16" s="222">
        <f t="shared" si="1"/>
        <v>0</v>
      </c>
      <c r="R16" s="223">
        <f t="shared" si="1"/>
        <v>0</v>
      </c>
      <c r="S16" s="219">
        <f>SUM(S11:S15)</f>
        <v>0</v>
      </c>
      <c r="T16" s="222">
        <f t="shared" ref="T16:Y16" si="2">SUM(T11:T15)</f>
        <v>0</v>
      </c>
      <c r="U16" s="222">
        <f t="shared" si="2"/>
        <v>0</v>
      </c>
      <c r="V16" s="222">
        <f t="shared" si="2"/>
        <v>0</v>
      </c>
      <c r="W16" s="222">
        <f t="shared" si="2"/>
        <v>0</v>
      </c>
      <c r="X16" s="222">
        <f t="shared" si="2"/>
        <v>0</v>
      </c>
      <c r="Y16" s="223">
        <f t="shared" si="2"/>
        <v>0</v>
      </c>
    </row>
    <row r="17" spans="1:25" x14ac:dyDescent="0.2">
      <c r="A17" s="194" t="s">
        <v>85</v>
      </c>
      <c r="B17" s="439" t="s">
        <v>101</v>
      </c>
      <c r="C17" s="440"/>
      <c r="D17" s="440"/>
      <c r="E17" s="83"/>
      <c r="F17" s="84"/>
      <c r="G17" s="85"/>
      <c r="H17" s="85"/>
      <c r="I17" s="85"/>
      <c r="J17" s="85"/>
      <c r="K17" s="86"/>
      <c r="L17" s="83"/>
      <c r="M17" s="84"/>
      <c r="N17" s="85"/>
      <c r="O17" s="85"/>
      <c r="P17" s="85"/>
      <c r="Q17" s="85"/>
      <c r="R17" s="86"/>
      <c r="S17" s="83"/>
      <c r="T17" s="84"/>
      <c r="U17" s="85"/>
      <c r="V17" s="85"/>
      <c r="W17" s="85"/>
      <c r="X17" s="85"/>
      <c r="Y17" s="86"/>
    </row>
    <row r="18" spans="1:25" x14ac:dyDescent="0.2">
      <c r="A18" s="191">
        <v>1</v>
      </c>
      <c r="B18" s="427" t="s">
        <v>87</v>
      </c>
      <c r="C18" s="428"/>
      <c r="D18" s="429"/>
      <c r="E18" s="75">
        <f>SUM(F18:K18)</f>
        <v>0</v>
      </c>
      <c r="F18" s="76">
        <f>IF((' פנסיוני א3'!D20+' פנסיוני א3'!K20)=0,0,(' פנסיוני א3'!D20+' פנסיוני א3'!K20)/(' פנסיוני א3'!$C$22+' פנסיוני א3'!$J$22))</f>
        <v>0</v>
      </c>
      <c r="G18" s="76">
        <f>IF((' פנסיוני א3'!E20+' פנסיוני א3'!L20)=0,0,(' פנסיוני א3'!E20+' פנסיוני א3'!L20)/(' פנסיוני א3'!$C$22+' פנסיוני א3'!$J$22))</f>
        <v>0</v>
      </c>
      <c r="H18" s="76">
        <f>IF((' פנסיוני א3'!F20+' פנסיוני א3'!M20)=0,0,(' פנסיוני א3'!F20+' פנסיוני א3'!M20)/(' פנסיוני א3'!$C$22+' פנסיוני א3'!$J$22))</f>
        <v>0</v>
      </c>
      <c r="I18" s="76">
        <f>IF((' פנסיוני א3'!G20+' פנסיוני א3'!N20)=0,0,(' פנסיוני א3'!G20+' פנסיוני א3'!N20)/(' פנסיוני א3'!$C$22+' פנסיוני א3'!$J$22))</f>
        <v>0</v>
      </c>
      <c r="J18" s="76">
        <f>IF((' פנסיוני א3'!H20+' פנסיוני א3'!O20)=0,0,(' פנסיוני א3'!H20+' פנסיוני א3'!O20)/(' פנסיוני א3'!$C$22+' פנסיוני א3'!$J$22))</f>
        <v>0</v>
      </c>
      <c r="K18" s="76">
        <f>IF((' פנסיוני א3'!I20+' פנסיוני א3'!P20)=0,0,(' פנסיוני א3'!I20+' פנסיוני א3'!P20)/(' פנסיוני א3'!$C$22+' פנסיוני א3'!$J$22))</f>
        <v>0</v>
      </c>
      <c r="L18" s="75">
        <f>SUM(M18:R18)</f>
        <v>0</v>
      </c>
      <c r="M18" s="76">
        <f>IF((' פנסיוני א3'!R20+' פנסיוני א3'!Y20)=0,0,(' פנסיוני א3'!R20+' פנסיוני א3'!Y20)/(' פנסיוני א3'!$Q$22+' פנסיוני א3'!$X$22))</f>
        <v>0</v>
      </c>
      <c r="N18" s="76">
        <f>IF((' פנסיוני א3'!S20+' פנסיוני א3'!Z20)=0,0,(' פנסיוני א3'!S20+' פנסיוני א3'!Z20)/(' פנסיוני א3'!$Q$22+' פנסיוני א3'!$X$22))</f>
        <v>0</v>
      </c>
      <c r="O18" s="76">
        <f>IF((' פנסיוני א3'!T20+' פנסיוני א3'!AA20)=0,0,(' פנסיוני א3'!T20+' פנסיוני א3'!AA20)/(' פנסיוני א3'!$Q$22+' פנסיוני א3'!$X$22))</f>
        <v>0</v>
      </c>
      <c r="P18" s="76">
        <f>IF((' פנסיוני א3'!U20+' פנסיוני א3'!AB20)=0,0,(' פנסיוני א3'!U20+' פנסיוני א3'!AB20)/(' פנסיוני א3'!$Q$22+' פנסיוני א3'!$X$22))</f>
        <v>0</v>
      </c>
      <c r="Q18" s="76">
        <f>IF((' פנסיוני א3'!V20+' פנסיוני א3'!AC20)=0,0,(' פנסיוני א3'!V20+' פנסיוני א3'!AC20)/(' פנסיוני א3'!$Q$22+' פנסיוני א3'!$X$22))</f>
        <v>0</v>
      </c>
      <c r="R18" s="76">
        <f>IF((' פנסיוני א3'!W20+' פנסיוני א3'!AD20)=0,0,(' פנסיוני א3'!W20+' פנסיוני א3'!AD20)/(' פנסיוני א3'!$Q$22+' פנסיוני א3'!$X$22))</f>
        <v>0</v>
      </c>
      <c r="S18" s="75">
        <f>SUM(T18:Y18)</f>
        <v>0</v>
      </c>
      <c r="T18" s="76">
        <f>IF(' פנסיוני א3'!AF20=0,0,' פנסיוני א3'!AF20/' פנסיוני א3'!$AE$22)</f>
        <v>0</v>
      </c>
      <c r="U18" s="76">
        <f>IF(' פנסיוני א3'!AG20=0,0,' פנסיוני א3'!AG20/' פנסיוני א3'!$AE$22)</f>
        <v>0</v>
      </c>
      <c r="V18" s="76">
        <f>IF(' פנסיוני א3'!AH20=0,0,' פנסיוני א3'!AH20/' פנסיוני א3'!$AE$22)</f>
        <v>0</v>
      </c>
      <c r="W18" s="76">
        <f>IF(' פנסיוני א3'!AI20=0,0,' פנסיוני א3'!AI20/' פנסיוני א3'!$AE$22)</f>
        <v>0</v>
      </c>
      <c r="X18" s="76">
        <f>IF(' פנסיוני א3'!AJ20=0,0,' פנסיוני א3'!AJ20/' פנסיוני א3'!$AE$22)</f>
        <v>0</v>
      </c>
      <c r="Y18" s="78">
        <f>IF(' פנסיוני א3'!AK20=0,0,' פנסיוני א3'!AK20/' פנסיוני א3'!$AE$22)</f>
        <v>0</v>
      </c>
    </row>
    <row r="19" spans="1:25" x14ac:dyDescent="0.2">
      <c r="A19" s="191">
        <v>2</v>
      </c>
      <c r="B19" s="427" t="s">
        <v>80</v>
      </c>
      <c r="C19" s="428"/>
      <c r="D19" s="429"/>
      <c r="E19" s="75">
        <f>SUM(F19:K19)</f>
        <v>0</v>
      </c>
      <c r="F19" s="76">
        <f>IF((' פנסיוני א3'!D21+' פנסיוני א3'!K21)=0,0,(' פנסיוני א3'!D21+' פנסיוני א3'!K21)/(' פנסיוני א3'!$C$22+' פנסיוני א3'!$J$22))</f>
        <v>0</v>
      </c>
      <c r="G19" s="76">
        <f>IF((' פנסיוני א3'!E21+' פנסיוני א3'!L21)=0,0,(' פנסיוני א3'!E21+' פנסיוני א3'!L21)/(' פנסיוני א3'!$C$22+' פנסיוני א3'!$J$22))</f>
        <v>0</v>
      </c>
      <c r="H19" s="76">
        <f>IF((' פנסיוני א3'!F21+' פנסיוני א3'!M21)=0,0,(' פנסיוני א3'!F21+' פנסיוני א3'!M21)/(' פנסיוני א3'!$C$22+' פנסיוני א3'!$J$22))</f>
        <v>0</v>
      </c>
      <c r="I19" s="76">
        <f>IF((' פנסיוני א3'!G21+' פנסיוני א3'!N21)=0,0,(' פנסיוני א3'!G21+' פנסיוני א3'!N21)/(' פנסיוני א3'!$C$22+' פנסיוני א3'!$J$22))</f>
        <v>0</v>
      </c>
      <c r="J19" s="76">
        <f>IF((' פנסיוני א3'!H21+' פנסיוני א3'!O21)=0,0,(' פנסיוני א3'!H21+' פנסיוני א3'!O21)/(' פנסיוני א3'!$C$22+' פנסיוני א3'!$J$22))</f>
        <v>0</v>
      </c>
      <c r="K19" s="76">
        <f>IF((' פנסיוני א3'!I21+' פנסיוני א3'!P21)=0,0,(' פנסיוני א3'!I21+' פנסיוני א3'!P21)/(' פנסיוני א3'!$C$22+' פנסיוני א3'!$J$22))</f>
        <v>0</v>
      </c>
      <c r="L19" s="75">
        <f>SUM(M19:R19)</f>
        <v>0</v>
      </c>
      <c r="M19" s="76">
        <f>IF((' פנסיוני א3'!R21+' פנסיוני א3'!Y21)=0,0,(' פנסיוני א3'!R21+' פנסיוני א3'!Y21)/(' פנסיוני א3'!$Q$22+' פנסיוני א3'!$X$22))</f>
        <v>0</v>
      </c>
      <c r="N19" s="76">
        <f>IF((' פנסיוני א3'!S21+' פנסיוני א3'!Z21)=0,0,(' פנסיוני א3'!S21+' פנסיוני א3'!Z21)/(' פנסיוני א3'!$Q$22+' פנסיוני א3'!$X$22))</f>
        <v>0</v>
      </c>
      <c r="O19" s="76">
        <f>IF((' פנסיוני א3'!T21+' פנסיוני א3'!AA21)=0,0,(' פנסיוני א3'!T21+' פנסיוני א3'!AA21)/(' פנסיוני א3'!$Q$22+' פנסיוני א3'!$X$22))</f>
        <v>0</v>
      </c>
      <c r="P19" s="76">
        <f>IF((' פנסיוני א3'!U21+' פנסיוני א3'!AB21)=0,0,(' פנסיוני א3'!U21+' פנסיוני א3'!AB21)/(' פנסיוני א3'!$Q$22+' פנסיוני א3'!$X$22))</f>
        <v>0</v>
      </c>
      <c r="Q19" s="76">
        <f>IF((' פנסיוני א3'!V21+' פנסיוני א3'!AC21)=0,0,(' פנסיוני א3'!V21+' פנסיוני א3'!AC21)/(' פנסיוני א3'!$Q$22+' פנסיוני א3'!$X$22))</f>
        <v>0</v>
      </c>
      <c r="R19" s="76">
        <f>IF((' פנסיוני א3'!W21+' פנסיוני א3'!AD21)=0,0,(' פנסיוני א3'!W21+' פנסיוני א3'!AD21)/(' פנסיוני א3'!$Q$22+' פנסיוני א3'!$X$22))</f>
        <v>0</v>
      </c>
      <c r="S19" s="75">
        <f>SUM(T19:Y19)</f>
        <v>0</v>
      </c>
      <c r="T19" s="76">
        <f>IF(' פנסיוני א3'!AF21=0,0,' פנסיוני א3'!AF21/' פנסיוני א3'!$AE$22)</f>
        <v>0</v>
      </c>
      <c r="U19" s="76">
        <f>IF(' פנסיוני א3'!AG21=0,0,' פנסיוני א3'!AG21/' פנסיוני א3'!$AE$22)</f>
        <v>0</v>
      </c>
      <c r="V19" s="76">
        <f>IF(' פנסיוני א3'!AH21=0,0,' פנסיוני א3'!AH21/' פנסיוני א3'!$AE$22)</f>
        <v>0</v>
      </c>
      <c r="W19" s="76">
        <f>IF(' פנסיוני א3'!AI21=0,0,' פנסיוני א3'!AI21/' פנסיוני א3'!$AE$22)</f>
        <v>0</v>
      </c>
      <c r="X19" s="76">
        <f>IF(' פנסיוני א3'!AJ21=0,0,' פנסיוני א3'!AJ21/' פנסיוני א3'!$AE$22)</f>
        <v>0</v>
      </c>
      <c r="Y19" s="78">
        <f>IF(' פנסיוני א3'!AK21=0,0,' פנסיוני א3'!AK21/' פנסיוני א3'!$AE$22)</f>
        <v>0</v>
      </c>
    </row>
    <row r="20" spans="1:25" x14ac:dyDescent="0.2">
      <c r="A20" s="191">
        <v>3</v>
      </c>
      <c r="B20" s="430" t="s">
        <v>88</v>
      </c>
      <c r="C20" s="431"/>
      <c r="D20" s="431"/>
      <c r="E20" s="75">
        <f>SUM(E18:E19)</f>
        <v>0</v>
      </c>
      <c r="F20" s="89">
        <f t="shared" ref="F20:Y20" si="3">SUM(F18:F19)</f>
        <v>0</v>
      </c>
      <c r="G20" s="89">
        <f t="shared" si="3"/>
        <v>0</v>
      </c>
      <c r="H20" s="89">
        <f t="shared" si="3"/>
        <v>0</v>
      </c>
      <c r="I20" s="89">
        <f t="shared" si="3"/>
        <v>0</v>
      </c>
      <c r="J20" s="89">
        <f t="shared" si="3"/>
        <v>0</v>
      </c>
      <c r="K20" s="80">
        <f t="shared" si="3"/>
        <v>0</v>
      </c>
      <c r="L20" s="75">
        <f>SUM(L18:L19)</f>
        <v>0</v>
      </c>
      <c r="M20" s="89">
        <f t="shared" si="3"/>
        <v>0</v>
      </c>
      <c r="N20" s="89">
        <f t="shared" si="3"/>
        <v>0</v>
      </c>
      <c r="O20" s="89">
        <f t="shared" si="3"/>
        <v>0</v>
      </c>
      <c r="P20" s="89">
        <f t="shared" si="3"/>
        <v>0</v>
      </c>
      <c r="Q20" s="89">
        <f t="shared" si="3"/>
        <v>0</v>
      </c>
      <c r="R20" s="80">
        <f t="shared" si="3"/>
        <v>0</v>
      </c>
      <c r="S20" s="75">
        <f>SUM(S18:S19)</f>
        <v>0</v>
      </c>
      <c r="T20" s="89">
        <f t="shared" si="3"/>
        <v>0</v>
      </c>
      <c r="U20" s="89">
        <f t="shared" si="3"/>
        <v>0</v>
      </c>
      <c r="V20" s="89">
        <f t="shared" si="3"/>
        <v>0</v>
      </c>
      <c r="W20" s="89">
        <f t="shared" si="3"/>
        <v>0</v>
      </c>
      <c r="X20" s="89">
        <f t="shared" si="3"/>
        <v>0</v>
      </c>
      <c r="Y20" s="80">
        <f t="shared" si="3"/>
        <v>0</v>
      </c>
    </row>
    <row r="21" spans="1:25" x14ac:dyDescent="0.2">
      <c r="A21" s="194" t="s">
        <v>89</v>
      </c>
      <c r="B21" s="432" t="s">
        <v>90</v>
      </c>
      <c r="C21" s="433"/>
      <c r="D21" s="434"/>
      <c r="E21" s="83"/>
      <c r="F21" s="84"/>
      <c r="G21" s="85"/>
      <c r="H21" s="85"/>
      <c r="I21" s="85"/>
      <c r="J21" s="85"/>
      <c r="K21" s="86"/>
      <c r="L21" s="83"/>
      <c r="M21" s="84"/>
      <c r="N21" s="85"/>
      <c r="O21" s="85"/>
      <c r="P21" s="85"/>
      <c r="Q21" s="85"/>
      <c r="R21" s="86"/>
      <c r="S21" s="83"/>
      <c r="T21" s="84"/>
      <c r="U21" s="85"/>
      <c r="V21" s="85"/>
      <c r="W21" s="85"/>
      <c r="X21" s="85"/>
      <c r="Y21" s="86"/>
    </row>
    <row r="22" spans="1:25" x14ac:dyDescent="0.2">
      <c r="A22" s="191">
        <v>1</v>
      </c>
      <c r="B22" s="427" t="s">
        <v>87</v>
      </c>
      <c r="C22" s="428"/>
      <c r="D22" s="429"/>
      <c r="E22" s="90">
        <f>SUM(F22:K22)</f>
        <v>0</v>
      </c>
      <c r="F22" s="76">
        <f>IF((' פנסיוני א3'!D24+' פנסיוני א3'!K24)=0,0,(' פנסיוני א3'!D24+' פנסיוני א3'!K24)/(' פנסיוני א3'!$C$28+' פנסיוני א3'!$J$28))</f>
        <v>0</v>
      </c>
      <c r="G22" s="76">
        <f>IF((' פנסיוני א3'!E24+' פנסיוני א3'!L24)=0,0,(' פנסיוני א3'!E24+' פנסיוני א3'!L24)/(' פנסיוני א3'!$C$28+' פנסיוני א3'!$J$28))</f>
        <v>0</v>
      </c>
      <c r="H22" s="76">
        <f>IF((' פנסיוני א3'!F24+' פנסיוני א3'!M24)=0,0,(' פנסיוני א3'!F24+' פנסיוני א3'!M24)/(' פנסיוני א3'!$C$28+' פנסיוני א3'!$J$28))</f>
        <v>0</v>
      </c>
      <c r="I22" s="76">
        <f>IF((' פנסיוני א3'!G24+' פנסיוני א3'!N24)=0,0,(' פנסיוני א3'!G24+' פנסיוני א3'!N24)/(' פנסיוני א3'!$C$28+' פנסיוני א3'!$J$28))</f>
        <v>0</v>
      </c>
      <c r="J22" s="76">
        <f>IF((' פנסיוני א3'!H24+' פנסיוני א3'!O24)=0,0,(' פנסיוני א3'!H24+' פנסיוני א3'!O24)/(' פנסיוני א3'!$C$28+' פנסיוני א3'!$J$28))</f>
        <v>0</v>
      </c>
      <c r="K22" s="76">
        <f>IF((' פנסיוני א3'!I24+' פנסיוני א3'!P24)=0,0,(' פנסיוני א3'!I24+' פנסיוני א3'!P24)/(' פנסיוני א3'!$C$28+' פנסיוני א3'!$J$28))</f>
        <v>0</v>
      </c>
      <c r="L22" s="90">
        <f>SUM(M22:R22)</f>
        <v>0</v>
      </c>
      <c r="M22" s="76">
        <f>IF((' פנסיוני א3'!R24+' פנסיוני א3'!Y24)=0,0,(' פנסיוני א3'!R24+' פנסיוני א3'!Y24)/(' פנסיוני א3'!$Q$28+' פנסיוני א3'!$X$28))</f>
        <v>0</v>
      </c>
      <c r="N22" s="76">
        <f>IF((' פנסיוני א3'!S24+' פנסיוני א3'!Z24)=0,0,(' פנסיוני א3'!S24+' פנסיוני א3'!Z24)/(' פנסיוני א3'!$Q$28+' פנסיוני א3'!$X$28))</f>
        <v>0</v>
      </c>
      <c r="O22" s="76">
        <f>IF((' פנסיוני א3'!T24+' פנסיוני א3'!AA24)=0,0,(' פנסיוני א3'!T24+' פנסיוני א3'!AA24)/(' פנסיוני א3'!$Q$28+' פנסיוני א3'!$X$28))</f>
        <v>0</v>
      </c>
      <c r="P22" s="76">
        <f>IF((' פנסיוני א3'!U24+' פנסיוני א3'!AB24)=0,0,(' פנסיוני א3'!U24+' פנסיוני א3'!AB24)/(' פנסיוני א3'!$Q$28+' פנסיוני א3'!$X$28))</f>
        <v>0</v>
      </c>
      <c r="Q22" s="76">
        <f>IF((' פנסיוני א3'!V24+' פנסיוני א3'!AC24)=0,0,(' פנסיוני א3'!V24+' פנסיוני א3'!AC24)/(' פנסיוני א3'!$Q$28+' פנסיוני א3'!$X$28))</f>
        <v>0</v>
      </c>
      <c r="R22" s="76">
        <f>IF((' פנסיוני א3'!W24+' פנסיוני א3'!AD24)=0,0,(' פנסיוני א3'!W24+' פנסיוני א3'!AD24)/(' פנסיוני א3'!$Q$28+' פנסיוני א3'!$X$28))</f>
        <v>0</v>
      </c>
      <c r="S22" s="90">
        <f>SUM(T22:Y22)</f>
        <v>0</v>
      </c>
      <c r="T22" s="76">
        <f>IF(' פנסיוני א3'!AF24=0,0,' פנסיוני א3'!AF24/' פנסיוני א3'!$AE$28)</f>
        <v>0</v>
      </c>
      <c r="U22" s="76">
        <f>IF(' פנסיוני א3'!AG24=0,0,' פנסיוני א3'!AG24/' פנסיוני א3'!$AE$28)</f>
        <v>0</v>
      </c>
      <c r="V22" s="76">
        <f>IF(' פנסיוני א3'!AH24=0,0,' פנסיוני א3'!AH24/' פנסיוני א3'!$AE$28)</f>
        <v>0</v>
      </c>
      <c r="W22" s="76">
        <f>IF(' פנסיוני א3'!AI24=0,0,' פנסיוני א3'!AI24/' פנסיוני א3'!$AE$28)</f>
        <v>0</v>
      </c>
      <c r="X22" s="76">
        <f>IF(' פנסיוני א3'!AJ24=0,0,' פנסיוני א3'!AJ24/' פנסיוני א3'!$AE$28)</f>
        <v>0</v>
      </c>
      <c r="Y22" s="78">
        <f>IF(' פנסיוני א3'!AK24=0,0,' פנסיוני א3'!AK24/' פנסיוני א3'!$AE$28)</f>
        <v>0</v>
      </c>
    </row>
    <row r="23" spans="1:25" x14ac:dyDescent="0.2">
      <c r="A23" s="191">
        <v>2</v>
      </c>
      <c r="B23" s="427" t="s">
        <v>80</v>
      </c>
      <c r="C23" s="428"/>
      <c r="D23" s="429"/>
      <c r="E23" s="90">
        <f>SUM(F23:K23)</f>
        <v>0</v>
      </c>
      <c r="F23" s="76">
        <f>IF((' פנסיוני א3'!D25+' פנסיוני א3'!K25)=0,0,(' פנסיוני א3'!D25+' פנסיוני א3'!K25)/(' פנסיוני א3'!$C$28+' פנסיוני א3'!$J$28))</f>
        <v>0</v>
      </c>
      <c r="G23" s="76">
        <f>IF((' פנסיוני א3'!E25+' פנסיוני א3'!L25)=0,0,(' פנסיוני א3'!E25+' פנסיוני א3'!L25)/(' פנסיוני א3'!$C$28+' פנסיוני א3'!$J$28))</f>
        <v>0</v>
      </c>
      <c r="H23" s="76">
        <f>IF((' פנסיוני א3'!F25+' פנסיוני א3'!M25)=0,0,(' פנסיוני א3'!F25+' פנסיוני א3'!M25)/(' פנסיוני א3'!$C$28+' פנסיוני א3'!$J$28))</f>
        <v>0</v>
      </c>
      <c r="I23" s="76">
        <f>IF((' פנסיוני א3'!G25+' פנסיוני א3'!N25)=0,0,(' פנסיוני א3'!G25+' פנסיוני א3'!N25)/(' פנסיוני א3'!$C$28+' פנסיוני א3'!$J$28))</f>
        <v>0</v>
      </c>
      <c r="J23" s="76">
        <f>IF((' פנסיוני א3'!H25+' פנסיוני א3'!O25)=0,0,(' פנסיוני א3'!H25+' פנסיוני א3'!O25)/(' פנסיוני א3'!$C$28+' פנסיוני א3'!$J$28))</f>
        <v>0</v>
      </c>
      <c r="K23" s="76">
        <f>IF((' פנסיוני א3'!I25+' פנסיוני א3'!P25)=0,0,(' פנסיוני א3'!I25+' פנסיוני א3'!P25)/(' פנסיוני א3'!$C$28+' פנסיוני א3'!$J$28))</f>
        <v>0</v>
      </c>
      <c r="L23" s="90">
        <f>SUM(M23:R23)</f>
        <v>0</v>
      </c>
      <c r="M23" s="76">
        <f>IF((' פנסיוני א3'!R25+' פנסיוני א3'!Y25)=0,0,(' פנסיוני א3'!R25+' פנסיוני א3'!Y25)/(' פנסיוני א3'!$Q$28+' פנסיוני א3'!$X$28))</f>
        <v>0</v>
      </c>
      <c r="N23" s="76">
        <f>IF((' פנסיוני א3'!S25+' פנסיוני א3'!Z25)=0,0,(' פנסיוני א3'!S25+' פנסיוני א3'!Z25)/(' פנסיוני א3'!$Q$28+' פנסיוני א3'!$X$28))</f>
        <v>0</v>
      </c>
      <c r="O23" s="76">
        <f>IF((' פנסיוני א3'!T25+' פנסיוני א3'!AA25)=0,0,(' פנסיוני א3'!T25+' פנסיוני א3'!AA25)/(' פנסיוני א3'!$Q$28+' פנסיוני א3'!$X$28))</f>
        <v>0</v>
      </c>
      <c r="P23" s="76">
        <f>IF((' פנסיוני א3'!U25+' פנסיוני א3'!AB25)=0,0,(' פנסיוני א3'!U25+' פנסיוני א3'!AB25)/(' פנסיוני א3'!$Q$28+' פנסיוני א3'!$X$28))</f>
        <v>0</v>
      </c>
      <c r="Q23" s="76">
        <f>IF((' פנסיוני א3'!V25+' פנסיוני א3'!AC25)=0,0,(' פנסיוני א3'!V25+' פנסיוני א3'!AC25)/(' פנסיוני א3'!$Q$28+' פנסיוני א3'!$X$28))</f>
        <v>0</v>
      </c>
      <c r="R23" s="76">
        <f>IF((' פנסיוני א3'!W25+' פנסיוני א3'!AD25)=0,0,(' פנסיוני א3'!W25+' פנסיוני א3'!AD25)/(' פנסיוני א3'!$Q$28+' פנסיוני א3'!$X$28))</f>
        <v>0</v>
      </c>
      <c r="S23" s="90">
        <f>SUM(T23:Y23)</f>
        <v>0</v>
      </c>
      <c r="T23" s="76">
        <f>IF(' פנסיוני א3'!AF25=0,0,' פנסיוני א3'!AF25/' פנסיוני א3'!$AE$28)</f>
        <v>0</v>
      </c>
      <c r="U23" s="76">
        <f>IF(' פנסיוני א3'!AG25=0,0,' פנסיוני א3'!AG25/' פנסיוני א3'!$AE$28)</f>
        <v>0</v>
      </c>
      <c r="V23" s="76">
        <f>IF(' פנסיוני א3'!AH25=0,0,' פנסיוני א3'!AH25/' פנסיוני א3'!$AE$28)</f>
        <v>0</v>
      </c>
      <c r="W23" s="76">
        <f>IF(' פנסיוני א3'!AI25=0,0,' פנסיוני א3'!AI25/' פנסיוני א3'!$AE$28)</f>
        <v>0</v>
      </c>
      <c r="X23" s="76">
        <f>IF(' פנסיוני א3'!AJ25=0,0,' פנסיוני א3'!AJ25/' פנסיוני א3'!$AE$28)</f>
        <v>0</v>
      </c>
      <c r="Y23" s="78">
        <f>IF(' פנסיוני א3'!AK25=0,0,' פנסיוני א3'!AK25/' פנסיוני א3'!$AE$28)</f>
        <v>0</v>
      </c>
    </row>
    <row r="24" spans="1:25" x14ac:dyDescent="0.2">
      <c r="A24" s="191">
        <v>3</v>
      </c>
      <c r="B24" s="427" t="s">
        <v>91</v>
      </c>
      <c r="C24" s="428"/>
      <c r="D24" s="429"/>
      <c r="E24" s="90">
        <f>SUM(F24:K24)</f>
        <v>0</v>
      </c>
      <c r="F24" s="76">
        <f>IF((' פנסיוני א3'!D26+' פנסיוני א3'!K26)=0,0,(' פנסיוני א3'!D26+' פנסיוני א3'!K26)/(' פנסיוני א3'!$C$28+' פנסיוני א3'!$J$28))</f>
        <v>0</v>
      </c>
      <c r="G24" s="76">
        <f>IF((' פנסיוני א3'!E26+' פנסיוני א3'!L26)=0,0,(' פנסיוני א3'!E26+' פנסיוני א3'!L26)/(' פנסיוני א3'!$C$28+' פנסיוני א3'!$J$28))</f>
        <v>0</v>
      </c>
      <c r="H24" s="76">
        <f>IF((' פנסיוני א3'!F26+' פנסיוני א3'!M26)=0,0,(' פנסיוני א3'!F26+' פנסיוני א3'!M26)/(' פנסיוני א3'!$C$28+' פנסיוני א3'!$J$28))</f>
        <v>0</v>
      </c>
      <c r="I24" s="76">
        <f>IF((' פנסיוני א3'!G26+' פנסיוני א3'!N26)=0,0,(' פנסיוני א3'!G26+' פנסיוני א3'!N26)/(' פנסיוני א3'!$C$28+' פנסיוני א3'!$J$28))</f>
        <v>0</v>
      </c>
      <c r="J24" s="76">
        <f>IF((' פנסיוני א3'!H26+' פנסיוני א3'!O26)=0,0,(' פנסיוני א3'!H26+' פנסיוני א3'!O26)/(' פנסיוני א3'!$C$28+' פנסיוני א3'!$J$28))</f>
        <v>0</v>
      </c>
      <c r="K24" s="76">
        <f>IF((' פנסיוני א3'!I26+' פנסיוני א3'!P26)=0,0,(' פנסיוני א3'!I26+' פנסיוני א3'!P26)/(' פנסיוני א3'!$C$28+' פנסיוני א3'!$J$28))</f>
        <v>0</v>
      </c>
      <c r="L24" s="90">
        <f>SUM(M24:R24)</f>
        <v>0</v>
      </c>
      <c r="M24" s="76">
        <f>IF((' פנסיוני א3'!R26+' פנסיוני א3'!Y26)=0,0,(' פנסיוני א3'!R26+' פנסיוני א3'!Y26)/(' פנסיוני א3'!$Q$28+' פנסיוני א3'!$X$28))</f>
        <v>0</v>
      </c>
      <c r="N24" s="76">
        <f>IF((' פנסיוני א3'!S26+' פנסיוני א3'!Z26)=0,0,(' פנסיוני א3'!S26+' פנסיוני א3'!Z26)/(' פנסיוני א3'!$Q$28+' פנסיוני א3'!$X$28))</f>
        <v>0</v>
      </c>
      <c r="O24" s="76">
        <f>IF((' פנסיוני א3'!T26+' פנסיוני א3'!AA26)=0,0,(' פנסיוני א3'!T26+' פנסיוני א3'!AA26)/(' פנסיוני א3'!$Q$28+' פנסיוני א3'!$X$28))</f>
        <v>0</v>
      </c>
      <c r="P24" s="76">
        <f>IF((' פנסיוני א3'!U26+' פנסיוני א3'!AB26)=0,0,(' פנסיוני א3'!U26+' פנסיוני א3'!AB26)/(' פנסיוני א3'!$Q$28+' פנסיוני א3'!$X$28))</f>
        <v>0</v>
      </c>
      <c r="Q24" s="76">
        <f>IF((' פנסיוני א3'!V26+' פנסיוני א3'!AC26)=0,0,(' פנסיוני א3'!V26+' פנסיוני א3'!AC26)/(' פנסיוני א3'!$Q$28+' פנסיוני א3'!$X$28))</f>
        <v>0</v>
      </c>
      <c r="R24" s="76">
        <f>IF((' פנסיוני א3'!W26+' פנסיוני א3'!AD26)=0,0,(' פנסיוני א3'!W26+' פנסיוני א3'!AD26)/(' פנסיוני א3'!$Q$28+' פנסיוני א3'!$X$28))</f>
        <v>0</v>
      </c>
      <c r="S24" s="90">
        <f>SUM(T24:Y24)</f>
        <v>0</v>
      </c>
      <c r="T24" s="76">
        <f>IF(' פנסיוני א3'!AF26=0,0,' פנסיוני א3'!AF26/' פנסיוני א3'!$AE$28)</f>
        <v>0</v>
      </c>
      <c r="U24" s="76">
        <f>IF(' פנסיוני א3'!AG26=0,0,' פנסיוני א3'!AG26/' פנסיוני א3'!$AE$28)</f>
        <v>0</v>
      </c>
      <c r="V24" s="76">
        <f>IF(' פנסיוני א3'!AH26=0,0,' פנסיוני א3'!AH26/' פנסיוני א3'!$AE$28)</f>
        <v>0</v>
      </c>
      <c r="W24" s="76">
        <f>IF(' פנסיוני א3'!AI26=0,0,' פנסיוני א3'!AI26/' פנסיוני א3'!$AE$28)</f>
        <v>0</v>
      </c>
      <c r="X24" s="76">
        <f>IF(' פנסיוני א3'!AJ26=0,0,' פנסיוני א3'!AJ26/' פנסיוני א3'!$AE$28)</f>
        <v>0</v>
      </c>
      <c r="Y24" s="78">
        <f>IF(' פנסיוני א3'!AK26=0,0,' פנסיוני א3'!AK26/' פנסיוני א3'!$AE$28)</f>
        <v>0</v>
      </c>
    </row>
    <row r="25" spans="1:25" x14ac:dyDescent="0.2">
      <c r="A25" s="191">
        <v>4</v>
      </c>
      <c r="B25" s="430" t="s">
        <v>92</v>
      </c>
      <c r="C25" s="431"/>
      <c r="D25" s="435"/>
      <c r="E25" s="95">
        <f>SUM(F25:K25)</f>
        <v>0</v>
      </c>
      <c r="F25" s="76">
        <f>IF((' פנסיוני א3'!D27+' פנסיוני א3'!K27)=0,0,(' פנסיוני א3'!D27+' פנסיוני א3'!K27)/(' פנסיוני א3'!$C$28+' פנסיוני א3'!$J$28))</f>
        <v>0</v>
      </c>
      <c r="G25" s="76">
        <f>IF((' פנסיוני א3'!E27+' פנסיוני א3'!L27)=0,0,(' פנסיוני א3'!E27+' פנסיוני א3'!L27)/(' פנסיוני א3'!$C$28+' פנסיוני א3'!$J$28))</f>
        <v>0</v>
      </c>
      <c r="H25" s="76">
        <f>IF((' פנסיוני א3'!F27+' פנסיוני א3'!M27)=0,0,(' פנסיוני א3'!F27+' פנסיוני א3'!M27)/(' פנסיוני א3'!$C$28+' פנסיוני א3'!$J$28))</f>
        <v>0</v>
      </c>
      <c r="I25" s="76">
        <f>IF((' פנסיוני א3'!G27+' פנסיוני א3'!N27)=0,0,(' פנסיוני א3'!G27+' פנסיוני א3'!N27)/(' פנסיוני א3'!$C$28+' פנסיוני א3'!$J$28))</f>
        <v>0</v>
      </c>
      <c r="J25" s="76">
        <f>IF((' פנסיוני א3'!H27+' פנסיוני א3'!O27)=0,0,(' פנסיוני א3'!H27+' פנסיוני א3'!O27)/(' פנסיוני א3'!$C$28+' פנסיוני א3'!$J$28))</f>
        <v>0</v>
      </c>
      <c r="K25" s="76">
        <f>IF((' פנסיוני א3'!I27+' פנסיוני א3'!P27)=0,0,(' פנסיוני א3'!I27+' פנסיוני א3'!P27)/(' פנסיוני א3'!$C$28+' פנסיוני א3'!$J$28))</f>
        <v>0</v>
      </c>
      <c r="L25" s="95">
        <f>SUM(M25:R25)</f>
        <v>0</v>
      </c>
      <c r="M25" s="76">
        <f>IF((' פנסיוני א3'!R27+' פנסיוני א3'!Y27)=0,0,(' פנסיוני א3'!R27+' פנסיוני א3'!Y27)/(' פנסיוני א3'!$Q$28+' פנסיוני א3'!$X$28))</f>
        <v>0</v>
      </c>
      <c r="N25" s="76">
        <f>IF((' פנסיוני א3'!S27+' פנסיוני א3'!Z27)=0,0,(' פנסיוני א3'!S27+' פנסיוני א3'!Z27)/(' פנסיוני א3'!$Q$28+' פנסיוני א3'!$X$28))</f>
        <v>0</v>
      </c>
      <c r="O25" s="76">
        <f>IF((' פנסיוני א3'!T27+' פנסיוני א3'!AA27)=0,0,(' פנסיוני א3'!T27+' פנסיוני א3'!AA27)/(' פנסיוני א3'!$Q$28+' פנסיוני א3'!$X$28))</f>
        <v>0</v>
      </c>
      <c r="P25" s="76">
        <f>IF((' פנסיוני א3'!U27+' פנסיוני א3'!AB27)=0,0,(' פנסיוני א3'!U27+' פנסיוני א3'!AB27)/(' פנסיוני א3'!$Q$28+' פנסיוני א3'!$X$28))</f>
        <v>0</v>
      </c>
      <c r="Q25" s="76">
        <f>IF((' פנסיוני א3'!V27+' פנסיוני א3'!AC27)=0,0,(' פנסיוני א3'!V27+' פנסיוני א3'!AC27)/(' פנסיוני א3'!$Q$28+' פנסיוני א3'!$X$28))</f>
        <v>0</v>
      </c>
      <c r="R25" s="76">
        <f>IF((' פנסיוני א3'!W27+' פנסיוני א3'!AD27)=0,0,(' פנסיוני א3'!W27+' פנסיוני א3'!AD27)/(' פנסיוני א3'!$Q$28+' פנסיוני א3'!$X$28))</f>
        <v>0</v>
      </c>
      <c r="S25" s="95">
        <f>SUM(T25:Y25)</f>
        <v>0</v>
      </c>
      <c r="T25" s="76">
        <f>IF(' פנסיוני א3'!AF27=0,0,' פנסיוני א3'!AF27/' פנסיוני א3'!$AE$28)</f>
        <v>0</v>
      </c>
      <c r="U25" s="76">
        <f>IF(' פנסיוני א3'!AG27=0,0,' פנסיוני א3'!AG27/' פנסיוני א3'!$AE$28)</f>
        <v>0</v>
      </c>
      <c r="V25" s="76">
        <f>IF(' פנסיוני א3'!AH27=0,0,' פנסיוני א3'!AH27/' פנסיוני א3'!$AE$28)</f>
        <v>0</v>
      </c>
      <c r="W25" s="76">
        <f>IF(' פנסיוני א3'!AI27=0,0,' פנסיוני א3'!AI27/' פנסיוני א3'!$AE$28)</f>
        <v>0</v>
      </c>
      <c r="X25" s="76">
        <f>IF(' פנסיוני א3'!AJ27=0,0,' פנסיוני א3'!AJ27/' פנסיוני א3'!$AE$28)</f>
        <v>0</v>
      </c>
      <c r="Y25" s="78">
        <f>IF(' פנסיוני א3'!AK27=0,0,' פנסיוני א3'!AK27/' פנסיוני א3'!$AE$28)</f>
        <v>0</v>
      </c>
    </row>
    <row r="26" spans="1:25" x14ac:dyDescent="0.2">
      <c r="A26" s="196">
        <v>5</v>
      </c>
      <c r="B26" s="436" t="s">
        <v>93</v>
      </c>
      <c r="C26" s="437"/>
      <c r="D26" s="438"/>
      <c r="E26" s="97">
        <f>SUM(E22:E25)</f>
        <v>0</v>
      </c>
      <c r="F26" s="100">
        <f t="shared" ref="F26:Y26" si="4">SUM(F22:F25)</f>
        <v>0</v>
      </c>
      <c r="G26" s="100">
        <f t="shared" si="4"/>
        <v>0</v>
      </c>
      <c r="H26" s="100">
        <f t="shared" si="4"/>
        <v>0</v>
      </c>
      <c r="I26" s="100">
        <f t="shared" si="4"/>
        <v>0</v>
      </c>
      <c r="J26" s="100">
        <f t="shared" si="4"/>
        <v>0</v>
      </c>
      <c r="K26" s="99">
        <f t="shared" si="4"/>
        <v>0</v>
      </c>
      <c r="L26" s="97">
        <f>SUM(L22:L25)</f>
        <v>0</v>
      </c>
      <c r="M26" s="100">
        <f t="shared" si="4"/>
        <v>0</v>
      </c>
      <c r="N26" s="100">
        <f t="shared" si="4"/>
        <v>0</v>
      </c>
      <c r="O26" s="100">
        <f t="shared" si="4"/>
        <v>0</v>
      </c>
      <c r="P26" s="100">
        <f t="shared" si="4"/>
        <v>0</v>
      </c>
      <c r="Q26" s="100">
        <f t="shared" si="4"/>
        <v>0</v>
      </c>
      <c r="R26" s="99">
        <f t="shared" si="4"/>
        <v>0</v>
      </c>
      <c r="S26" s="97">
        <f>SUM(S22:S25)</f>
        <v>0</v>
      </c>
      <c r="T26" s="100">
        <f t="shared" si="4"/>
        <v>0</v>
      </c>
      <c r="U26" s="100">
        <f t="shared" si="4"/>
        <v>0</v>
      </c>
      <c r="V26" s="100">
        <f t="shared" si="4"/>
        <v>0</v>
      </c>
      <c r="W26" s="100">
        <f t="shared" si="4"/>
        <v>0</v>
      </c>
      <c r="X26" s="100">
        <f t="shared" si="4"/>
        <v>0</v>
      </c>
      <c r="Y26" s="99">
        <f t="shared" si="4"/>
        <v>0</v>
      </c>
    </row>
    <row r="27" spans="1:25" x14ac:dyDescent="0.2">
      <c r="A27" s="247"/>
      <c r="B27" s="412"/>
      <c r="C27" s="412"/>
      <c r="D27" s="412"/>
    </row>
    <row r="28" spans="1:25" x14ac:dyDescent="0.2">
      <c r="A28" s="248"/>
      <c r="B28" s="413"/>
      <c r="C28" s="413"/>
      <c r="D28" s="413"/>
    </row>
    <row r="29" spans="1:25" x14ac:dyDescent="0.2">
      <c r="A29" s="247"/>
      <c r="B29" s="412"/>
      <c r="C29" s="412"/>
      <c r="D29" s="412"/>
    </row>
    <row r="30" spans="1:25" x14ac:dyDescent="0.2">
      <c r="A30" s="262"/>
      <c r="B30" s="411"/>
      <c r="C30" s="414"/>
      <c r="D30" s="414"/>
    </row>
    <row r="31" spans="1:25" x14ac:dyDescent="0.2">
      <c r="A31" s="262"/>
      <c r="B31" s="411"/>
      <c r="C31" s="411"/>
      <c r="D31" s="411"/>
    </row>
    <row r="32" spans="1:25" x14ac:dyDescent="0.2">
      <c r="A32" s="262"/>
      <c r="B32" s="411"/>
      <c r="C32" s="411"/>
      <c r="D32" s="411"/>
    </row>
    <row r="33" spans="1:4" x14ac:dyDescent="0.2">
      <c r="A33" s="263"/>
      <c r="B33" s="412"/>
      <c r="C33" s="412"/>
      <c r="D33" s="412"/>
    </row>
    <row r="34" spans="1:4" x14ac:dyDescent="0.2">
      <c r="A34" s="262"/>
      <c r="B34" s="412"/>
      <c r="C34" s="412"/>
      <c r="D34" s="412"/>
    </row>
    <row r="35" spans="1:4" x14ac:dyDescent="0.2">
      <c r="A35" s="262"/>
      <c r="B35" s="412"/>
      <c r="C35" s="412"/>
      <c r="D35" s="412"/>
    </row>
    <row r="36" spans="1:4" x14ac:dyDescent="0.2">
      <c r="A36" s="263"/>
      <c r="B36" s="412"/>
      <c r="C36" s="412"/>
      <c r="D36" s="412"/>
    </row>
    <row r="37" spans="1:4" x14ac:dyDescent="0.2">
      <c r="A37" s="262"/>
      <c r="B37" s="412"/>
      <c r="C37" s="412"/>
      <c r="D37" s="412"/>
    </row>
    <row r="38" spans="1:4" x14ac:dyDescent="0.2">
      <c r="A38" s="262"/>
      <c r="B38" s="412"/>
      <c r="C38" s="412"/>
      <c r="D38" s="412"/>
    </row>
    <row r="39" spans="1:4" x14ac:dyDescent="0.2">
      <c r="A39" s="262"/>
      <c r="B39" s="412"/>
      <c r="C39" s="412"/>
      <c r="D39" s="412"/>
    </row>
    <row r="40" spans="1:4" x14ac:dyDescent="0.2">
      <c r="A40" s="262"/>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xr:uid="{00000000-0004-0000-0800-000000000000}"/>
  </hyperlinks>
  <pageMargins left="0.75" right="0.75" top="1" bottom="1" header="0.5" footer="0.5"/>
  <pageSetup paperSize="9" scale="90" fitToWidth="2" fitToHeight="2" orientation="landscape"/>
  <headerFooter alignWithMargins="0">
    <oddFooter>&amp;L&amp;F</oddFooter>
  </headerFooter>
  <colBreaks count="1" manualBreakCount="1">
    <brk id="18" max="16383"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CCFD4B66-AACC-40FD-BC85-CB6850BD8E6B}">
  <ds:schemaRefs>
    <ds:schemaRef ds:uri="http://purl.org/dc/dcmitype/"/>
    <ds:schemaRef ds:uri="http://purl.org/dc/terms/"/>
    <ds:schemaRef ds:uri="http://schemas.microsoft.com/office/2006/documentManagement/types"/>
    <ds:schemaRef ds:uri="http://purl.org/dc/elements/1.1/"/>
    <ds:schemaRef ds:uri="a46656d4-8850-49b3-aebd-68bd05f7f43d"/>
    <ds:schemaRef ds:uri="http://www.w3.org/XML/1998/namespace"/>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Maya</cp:lastModifiedBy>
  <cp:lastPrinted>2016-06-28T14:16:06Z</cp:lastPrinted>
  <dcterms:created xsi:type="dcterms:W3CDTF">2012-03-26T09:12:08Z</dcterms:created>
  <dcterms:modified xsi:type="dcterms:W3CDTF">2023-02-15T04:30:34Z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