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8070" activeTab="1"/>
  </bookViews>
  <sheets>
    <sheet name="נספח ב4-G" sheetId="1" r:id="rId1"/>
    <sheet name="נספח ב5 - G"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<sst xmlns="http://schemas.openxmlformats.org/spreadsheetml/2006/main" count="88" uniqueCount="56">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</sst>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2753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לאחים ואחיות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3211</v>
          </cell>
          <cell r="E14">
            <v>1108</v>
          </cell>
          <cell r="F14">
            <v>1709</v>
          </cell>
          <cell r="G14">
            <v>204</v>
          </cell>
          <cell r="H14">
            <v>38</v>
          </cell>
          <cell r="I14">
            <v>76</v>
          </cell>
          <cell r="J14">
            <v>76</v>
          </cell>
          <cell r="K14">
            <v>0</v>
          </cell>
        </row>
      </sheetData>
      <sheetData sheetId="10"/>
      <sheetData sheetId="11"/>
      <sheetData sheetId="12">
        <row r="14">
          <cell r="D14">
            <v>1525</v>
          </cell>
          <cell r="E14">
            <v>3</v>
          </cell>
          <cell r="F14">
            <v>1122</v>
          </cell>
          <cell r="G14">
            <v>316</v>
          </cell>
          <cell r="H14">
            <v>25</v>
          </cell>
          <cell r="I14">
            <v>4</v>
          </cell>
          <cell r="J14">
            <v>55</v>
          </cell>
          <cell r="K14">
            <v>78</v>
          </cell>
          <cell r="L14">
            <v>75</v>
          </cell>
          <cell r="M14">
            <v>0</v>
          </cell>
          <cell r="N14">
            <v>0</v>
          </cell>
          <cell r="O14">
            <v>0</v>
          </cell>
          <cell r="P14">
            <v>0</v>
          </cell>
          <cell r="Q14">
            <v>3</v>
          </cell>
          <cell r="R14">
            <v>18</v>
          </cell>
          <cell r="S14">
            <v>8</v>
          </cell>
          <cell r="T14">
            <v>5</v>
          </cell>
          <cell r="U14">
            <v>3</v>
          </cell>
          <cell r="V14">
            <v>0</v>
          </cell>
          <cell r="W14">
            <v>0</v>
          </cell>
          <cell r="X14">
            <v>2</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sheetData>
      <sheetData sheetId="2">
        <row r="1">
          <cell r="A1" t="str">
            <v>__ שם הגוף המדווח __</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activeCell="B22" sqref="B22"/>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יהב - קרן השתלמות וחסכון לאחים ואחיות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2017</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0.34506384303955157</v>
      </c>
      <c r="E10" s="29">
        <f>IF('[1]נספח א4 - G'!$D$14=0,"",'[1]נספח א4 - G'!F14/'[1]נספח א4 - G'!$D$14)</f>
        <v>0.53223294923699782</v>
      </c>
      <c r="F10" s="29">
        <f>IF('[1]נספח א4 - G'!$D$14=0,"",'[1]נספח א4 - G'!G14/'[1]נספח א4 - G'!$D$14)</f>
        <v>6.353161009031455E-2</v>
      </c>
      <c r="G10" s="29">
        <f>IF('[1]נספח א4 - G'!$D$14=0,"",'[1]נספח א4 - G'!H14/'[1]נספח א4 - G'!$D$14)</f>
        <v>1.1834319526627219E-2</v>
      </c>
      <c r="H10" s="29">
        <f>IF('[1]נספח א4 - G'!$D$14=0,"",'[1]נספח א4 - G'!I14/'[1]נספח א4 - G'!$D$14)</f>
        <v>2.3668639053254437E-2</v>
      </c>
      <c r="I10" s="29">
        <f>IF('[1]נספח א4 - G'!$D$14=0,"",'[1]נספח א4 - G'!J14/'[1]נספח א4 - G'!$D$14)</f>
        <v>2.3668639053254437E-2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B24" sqref="B24"/>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לאחים ואחיות בע"מ</v>
      </c>
    </row>
    <row r="3" spans="2:23" ht="15.75" x14ac:dyDescent="0.25">
      <c r="B3" s="5" t="str">
        <f>CONCATENATE([1]הוראות!Z13,[1]הוראות!F13)</f>
        <v>הנתונים ביחידות בודדות לשנת 2017</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tr">
        <f>'[2]נספח ב4'!C8</f>
        <v>סה"כ</v>
      </c>
      <c r="D8" s="17" t="s">
        <v>6</v>
      </c>
      <c r="E8" s="17" t="s">
        <v>38</v>
      </c>
      <c r="F8" s="17" t="s">
        <v>39</v>
      </c>
      <c r="G8" s="17" t="s">
        <v>40</v>
      </c>
      <c r="H8" s="18" t="s">
        <v>41</v>
      </c>
      <c r="I8" s="41" t="s">
        <v>42</v>
      </c>
      <c r="J8" s="42" t="str">
        <f>'[2]נספח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1.9672131147540984E-3</v>
      </c>
      <c r="E10" s="29">
        <f>IF('[1]נספח א5 - G'!$D$14=0,"",'[1]נספח א5 - G'!F14/'[1]נספח א5 - G'!$D$14)</f>
        <v>0.73573770491803281</v>
      </c>
      <c r="F10" s="29">
        <f>IF('[1]נספח א5 - G'!$D$14=0,"",'[1]נספח א5 - G'!G14/'[1]נספח א5 - G'!$D$14)</f>
        <v>0.20721311475409837</v>
      </c>
      <c r="G10" s="29">
        <f>IF('[1]נספח א5 - G'!$D$14=0,"",'[1]נספח א5 - G'!H14/'[1]נספח א5 - G'!$D$14)</f>
        <v>1.6393442622950821E-2</v>
      </c>
      <c r="H10" s="29">
        <f>IF('[1]נספח א5 - G'!$D$14=0,"",'[1]נספח א5 - G'!I14/'[1]נספח א5 - G'!$D$14)</f>
        <v>2.6229508196721311E-3</v>
      </c>
      <c r="I10" s="29">
        <f>IF('[1]נספח א5 - G'!$D$14=0,"",'[1]נספח א5 - G'!J14/'[1]נספח א5 - G'!$D$14)</f>
        <v>3.6065573770491806E-2</v>
      </c>
      <c r="J10" s="29">
        <f>IF('[1]נספח א5 - G'!$K$14=0,"",'[1]נספח א5 - G'!K14/'[1]נספח א5 - G'!$K$14)</f>
        <v>1</v>
      </c>
      <c r="K10" s="29">
        <f>IF('[1]נספח א5 - G'!$K$14=0,"",'[1]נספח א5 - G'!L14/'[1]נספח א5 - G'!$K$14)</f>
        <v>0.96153846153846156</v>
      </c>
      <c r="L10" s="29">
        <f>IF('[1]נספח א5 - G'!$K$14=0,"",'[1]נספח א5 - G'!M14/'[1]נספח א5 - G'!$K$14)</f>
        <v>0</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3.8461538461538464E-2</v>
      </c>
      <c r="Q10" s="29">
        <f>IF('[1]נספח א5 - G'!$R$14=0,"",'[1]נספח א5 - G'!R14/'[1]נספח א5 - G'!$R$14)</f>
        <v>1</v>
      </c>
      <c r="R10" s="29">
        <f>IF('[1]נספח א5 - G'!$R$14=0,"",'[1]נספח א5 - G'!S14/'[1]נספח א5 - G'!$R$14)</f>
        <v>0.44444444444444442</v>
      </c>
      <c r="S10" s="29">
        <f>IF('[1]נספח א5 - G'!$R$14=0,"",'[1]נספח א5 - G'!T14/'[1]נספח א5 - G'!$R$14)</f>
        <v>0.27777777777777779</v>
      </c>
      <c r="T10" s="29">
        <f>IF('[1]נספח א5 - G'!$R$14=0,"",'[1]נספח א5 - G'!U14/'[1]נספח א5 - G'!$R$14)</f>
        <v>0.16666666666666666</v>
      </c>
      <c r="U10" s="29">
        <f>IF('[1]נספח א5 - G'!$R$14=0,"",'[1]נספח א5 - G'!V14/'[1]נספח א5 - G'!$R$14)</f>
        <v>0</v>
      </c>
      <c r="V10" s="29">
        <f>IF('[1]נספח א5 - G'!$R$14=0,"",'[1]נספח א5 - G'!W14/'[1]נספח א5 - G'!$R$14)</f>
        <v>0</v>
      </c>
      <c r="W10" s="30">
        <f>IF('[1]נספח א5 - G'!$R$14=0,"",'[1]נספח א5 - G'!X14/'[1]נספח א5 - G'!$R$14)</f>
        <v>0.1111111111111111</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ב4-G</vt:lpstr>
      <vt:lpstr>נספח ב5 - G</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2018-02-26T06:42:45Z</dcterms:created>
  <dcterms:modified xsi:type="dcterms:W3CDTF">2018-02-26T06:46:29Z</dcterms:modified>
</cp:coreProperties>
</file>