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89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54" i="4" l="1"/>
  <c r="J63" i="4"/>
  <c r="I65" i="4"/>
  <c r="J65" i="4" l="1"/>
  <c r="J21" i="9" l="1"/>
  <c r="I21" i="9"/>
  <c r="H21" i="9"/>
  <c r="G21" i="9"/>
  <c r="F21" i="9"/>
  <c r="E21" i="9"/>
  <c r="D21" i="9"/>
  <c r="C21" i="9"/>
  <c r="B21" i="9"/>
</calcChain>
</file>

<file path=xl/sharedStrings.xml><?xml version="1.0" encoding="utf-8"?>
<sst xmlns="http://schemas.openxmlformats.org/spreadsheetml/2006/main" count="163" uniqueCount="107">
  <si>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</si>
  <si>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</si>
  <si>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</si>
  <si>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</si>
  <si>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</si>
  <si>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</si>
  <si>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</si>
  <si>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</si>
  <si>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</si>
  <si>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</si>
  <si>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</si>
  <si>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</si>
  <si>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אינדקס סל בע"מ</t>
  </si>
  <si>
    <t>ניירות ערך סחירים</t>
  </si>
  <si>
    <t>תעודות סל</t>
  </si>
  <si>
    <t>*תכלית סייבר ארה"ב (4Da)- אינדקס סל בע"מ</t>
  </si>
  <si>
    <t>1137728</t>
  </si>
  <si>
    <t>סה''כ ניירות ערך סחירים</t>
  </si>
  <si>
    <t>סה''כ צד קשור-אינדקס סל בע"מ</t>
  </si>
  <si>
    <t>מידרוג</t>
  </si>
  <si>
    <t>ניירות ערך לא סחירים</t>
  </si>
  <si>
    <t>סה''כ ניירות ערך לא סחירים</t>
  </si>
  <si>
    <t>צד קשור- תכלית גלובל בע"מ</t>
  </si>
  <si>
    <t>*תכלגל סח יורשק- תכלית גלובל בע"מ</t>
  </si>
  <si>
    <t>1129873</t>
  </si>
  <si>
    <t>סה''כ צד קשור-תכלית גלובל בע"מ</t>
  </si>
  <si>
    <t>צד קשור- תכלית מורכבות בע"מ</t>
  </si>
  <si>
    <t>*תכלתמר כ גרמני- תכלית מורכבות בע"מ</t>
  </si>
  <si>
    <t>1115542</t>
  </si>
  <si>
    <t>*תכלמר  נב  פתוח- תכלית מורכבות בע"מ</t>
  </si>
  <si>
    <t>1122647</t>
  </si>
  <si>
    <t>*תכ.ראסל 2000- תכלית מורכבות בע"מ</t>
  </si>
  <si>
    <t>1127935</t>
  </si>
  <si>
    <t>*תכלמר קיד דאריס- תכלית מורכבות בע"מ</t>
  </si>
  <si>
    <t>1133669</t>
  </si>
  <si>
    <t>*תכלמר קכב ארקו- תכלית מורכבות בע"מ</t>
  </si>
  <si>
    <t>1134238</t>
  </si>
  <si>
    <t>סה''כ צד קשור-תכלית מורכבות בע"מ</t>
  </si>
  <si>
    <t>צד קשור- תכלית סל</t>
  </si>
  <si>
    <t>*תכליתסל ד ספ500</t>
  </si>
  <si>
    <t>1095710</t>
  </si>
  <si>
    <t>Aaa</t>
  </si>
  <si>
    <t>*תכליתסל ה נסדק- תכלית סל</t>
  </si>
  <si>
    <t>1095728</t>
  </si>
  <si>
    <t>סה''כ צד קשור-תכלית סל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</si>
  <si>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</si>
  <si>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</si>
  <si>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</si>
  <si>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 תכלתמר כ גרמני</t>
  </si>
  <si>
    <t xml:space="preserve">               תכלמר  נב  פתוח</t>
  </si>
  <si>
    <t xml:space="preserve">                  תכ.ראסל 2000</t>
  </si>
  <si>
    <t>סה''כ היקף עסקאות לצורך רכישה או מכירה של צד קשור- תכלית מורכבות בע"מ</t>
  </si>
  <si>
    <t xml:space="preserve">               תכליתסל ד ספ500</t>
  </si>
  <si>
    <t xml:space="preserve">                תכליתסל ה נסדק</t>
  </si>
  <si>
    <t>סה''כ היקף עסקאות לצורך רכישה או מכירה של צד קשור- תכלית סל</t>
  </si>
  <si>
    <t>סה''כ היקף עסקאות לצורך רכישה או מכירה של כל הצדדים הקשורים</t>
  </si>
  <si>
    <t>תאריך</t>
  </si>
  <si>
    <t>שווי
העסקה
הרכישה/מכירה</t>
  </si>
  <si>
    <t>צד קשור- פנינסולה קרן צמיחה לעסקים בינוניים</t>
  </si>
  <si>
    <t>קרנות השקעה</t>
  </si>
  <si>
    <t>פנינסולה קרן צמיחה לעסקים בינוניים</t>
  </si>
  <si>
    <t>18/08/2016</t>
  </si>
  <si>
    <t>סה''כ היקף עסקאות של צד קשור- פנינסולה קרן צמיחה לעסקים בינוניים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</si>
  <si>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</si>
  <si>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</si>
  <si>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</si>
  <si>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</si>
  <si>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</si>
  <si>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</si>
  <si>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</si>
  <si>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</si>
  <si>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</si>
  <si>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</si>
  <si>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</si>
  <si>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</si>
  <si>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</si>
  <si>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</si>
  <si>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</si>
  <si>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</si>
  <si>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</si>
  <si>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</si>
  <si>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</si>
  <si>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</si>
  <si>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</si>
  <si>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</si>
  <si>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</si>
  <si>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אינדקס סל בע"מ</t>
  </si>
  <si>
    <t>תכלית גלובל בע"מ</t>
  </si>
  <si>
    <t>תכלית מורכבות בע"מ</t>
  </si>
  <si>
    <t>תכלית סל</t>
  </si>
  <si>
    <t>סה''כ</t>
  </si>
  <si>
    <t>ELOAN אי-לון פי2פי הלוואות</t>
  </si>
  <si>
    <t>צד קשור-  ELOAN אי-לון פי2פי הלוואות</t>
  </si>
  <si>
    <t>הלוואות</t>
  </si>
  <si>
    <t>בישראל</t>
  </si>
  <si>
    <t>*הלוואה ל ELOAN אי-לון פי2פי הלוואות</t>
  </si>
  <si>
    <t>10/08/2016</t>
  </si>
  <si>
    <t>סה''כ הלוואות</t>
  </si>
  <si>
    <t>סה''כ היקף עסקאות מול צד קשור-  ELOAN אי-לון פי2פי הלוואות</t>
  </si>
  <si>
    <t>צד קשור- ELOAN אי-לון פי2פי הלוואות</t>
  </si>
  <si>
    <t>40210416</t>
  </si>
  <si>
    <t>AA</t>
  </si>
  <si>
    <t>פנימי</t>
  </si>
  <si>
    <t>סה''כ צד קשור-ELOAN אי-לון פי2פי הלוואות</t>
  </si>
  <si>
    <t>*פנינסולה קרן צמיחה לעסקים בינוניים- פנינסולה קרן צמיחה לעסקים בינוניים</t>
  </si>
  <si>
    <t>400160816</t>
  </si>
  <si>
    <t>סה''כ צד קשור-פנינסולה קרן צמיחה לעסקים בינוניים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</si>
</sst>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4" fontId="0" fillId="0" borderId="0" xfId="0" applyNumberFormat="1"/>
    <xf numFmtId="4" fontId="3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3" fontId="0" fillId="0" borderId="0" xfId="1" applyFont="1"/>
    <xf numFmtId="43" fontId="0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29/09/2016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29/09/2016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29/09/2016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29/09/2016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29/09/2016 (נתונים מצרפים)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29/09/2016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1"/>
  <sheetViews>
    <sheetView rightToLeft="1" tabSelected="1" workbookViewId="0">
      <selection activeCell="A26" sqref="A26"/>
    </sheetView>
  </sheetViews>
  <sheetFormatPr defaultRowHeight="14.25" x14ac:dyDescent="0.2"/>
  <cols>
    <col min="1" max="1" width="40.625" customWidth="1"/>
    <col min="2" max="2" width="9.875" bestFit="1" customWidth="1"/>
    <col min="3" max="4" width="9.125" bestFit="1" customWidth="1"/>
    <col min="5" max="5" width="9.5" bestFit="1" customWidth="1"/>
    <col min="6" max="10" width="9.125" bestFit="1" customWidth="1"/>
  </cols>
  <sheetData>
    <row r="9" spans="1:11" ht="15" x14ac:dyDescent="0.25">
      <c r="A9" s="2"/>
      <c r="B9" s="2"/>
      <c r="C9" s="2"/>
      <c r="D9" s="15" t="s">
        <v>75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71</v>
      </c>
      <c r="B10" s="3" t="s">
        <v>72</v>
      </c>
      <c r="C10" s="3" t="s">
        <v>73</v>
      </c>
      <c r="D10" s="16" t="s">
        <v>76</v>
      </c>
      <c r="E10" s="15"/>
      <c r="F10" s="16" t="s">
        <v>80</v>
      </c>
      <c r="G10" s="15"/>
      <c r="H10" s="16" t="s">
        <v>82</v>
      </c>
      <c r="I10" s="15"/>
      <c r="J10" s="16" t="s">
        <v>84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77</v>
      </c>
      <c r="E11" s="2" t="s">
        <v>78</v>
      </c>
      <c r="F11" s="2" t="s">
        <v>77</v>
      </c>
      <c r="G11" s="2" t="s">
        <v>78</v>
      </c>
      <c r="H11" s="2" t="s">
        <v>77</v>
      </c>
      <c r="I11" s="2" t="s">
        <v>78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74</v>
      </c>
      <c r="C13" s="15"/>
      <c r="D13" s="15" t="s">
        <v>79</v>
      </c>
      <c r="E13" s="15"/>
      <c r="F13" s="15" t="s">
        <v>81</v>
      </c>
      <c r="G13" s="15"/>
      <c r="H13" s="15" t="s">
        <v>83</v>
      </c>
      <c r="I13" s="15"/>
      <c r="J13" s="15" t="s">
        <v>85</v>
      </c>
      <c r="K13" s="15"/>
    </row>
    <row r="14" spans="1:11" ht="15" x14ac:dyDescent="0.25">
      <c r="A14" s="1" t="s">
        <v>91</v>
      </c>
      <c r="B14" s="5">
        <v>4038.13</v>
      </c>
      <c r="C14" s="18">
        <v>0.19</v>
      </c>
      <c r="H14" s="5">
        <v>2000</v>
      </c>
      <c r="I14">
        <v>0</v>
      </c>
    </row>
    <row r="15" spans="1:11" ht="15" x14ac:dyDescent="0.25">
      <c r="A15" s="1" t="s">
        <v>86</v>
      </c>
      <c r="B15" s="5">
        <v>2905.71</v>
      </c>
      <c r="C15" s="18">
        <v>0.14000000000000001</v>
      </c>
    </row>
    <row r="16" spans="1:11" ht="15" x14ac:dyDescent="0.25">
      <c r="A16" s="1" t="s">
        <v>60</v>
      </c>
      <c r="B16">
        <v>596.59</v>
      </c>
      <c r="C16" s="18">
        <v>0.03</v>
      </c>
      <c r="F16">
        <v>596.59</v>
      </c>
      <c r="G16">
        <v>0</v>
      </c>
    </row>
    <row r="17" spans="1:11" ht="15" x14ac:dyDescent="0.25">
      <c r="A17" s="1" t="s">
        <v>87</v>
      </c>
      <c r="B17" s="5">
        <v>1663.09</v>
      </c>
      <c r="C17">
        <v>0.08</v>
      </c>
    </row>
    <row r="18" spans="1:11" ht="15" x14ac:dyDescent="0.25">
      <c r="A18" s="1" t="s">
        <v>88</v>
      </c>
      <c r="B18" s="5">
        <v>67108.009999999995</v>
      </c>
      <c r="C18">
        <v>3.12</v>
      </c>
      <c r="D18">
        <v>0</v>
      </c>
      <c r="E18" s="5">
        <v>-1900.03</v>
      </c>
    </row>
    <row r="19" spans="1:11" ht="15" x14ac:dyDescent="0.25">
      <c r="A19" s="1" t="s">
        <v>89</v>
      </c>
      <c r="B19" s="5">
        <v>45744.52</v>
      </c>
      <c r="C19">
        <v>2.13</v>
      </c>
      <c r="D19">
        <v>0</v>
      </c>
      <c r="E19" s="5">
        <v>-8600.0400000000009</v>
      </c>
    </row>
    <row r="21" spans="1:11" ht="15" x14ac:dyDescent="0.25">
      <c r="A21" s="17" t="s">
        <v>90</v>
      </c>
      <c r="B21" s="17">
        <f>SUM(B14:B20)</f>
        <v>122056.04999999999</v>
      </c>
      <c r="C21" s="17">
        <f>SUM(C14:C20)</f>
        <v>5.6899999999999995</v>
      </c>
      <c r="D21" s="17">
        <f>SUM(D14:D20)</f>
        <v>0</v>
      </c>
      <c r="E21" s="17">
        <f>SUM(E14:E20)</f>
        <v>-10500.070000000002</v>
      </c>
      <c r="F21" s="17">
        <f>SUM(F14:F20)</f>
        <v>596.59</v>
      </c>
      <c r="G21" s="17">
        <f>SUM(G14:G20)</f>
        <v>0</v>
      </c>
      <c r="H21" s="17">
        <f>SUM(H14:H20)</f>
        <v>2000</v>
      </c>
      <c r="I21" s="17">
        <f>SUM(I14:I20)</f>
        <v>0</v>
      </c>
      <c r="J21" s="17">
        <f>SUM(J14:J20)</f>
        <v>0</v>
      </c>
      <c r="K21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68</v>
      </c>
      <c r="C10" s="3" t="s">
        <v>0</v>
      </c>
      <c r="D10" s="3" t="s">
        <v>8</v>
      </c>
      <c r="E10" s="3" t="s">
        <v>69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70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0"/>
  <sheetViews>
    <sheetView rightToLeft="1" workbookViewId="0">
      <selection activeCell="A12" sqref="A12:L20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56</v>
      </c>
      <c r="C10" s="3" t="s">
        <v>0</v>
      </c>
      <c r="D10" s="3" t="s">
        <v>8</v>
      </c>
      <c r="E10" s="3" t="s">
        <v>64</v>
      </c>
      <c r="F10" s="3" t="s">
        <v>65</v>
      </c>
      <c r="G10" s="3" t="s">
        <v>66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7" t="s">
        <v>92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8"/>
      <c r="I12" s="8"/>
      <c r="J12" s="8"/>
      <c r="K12" s="8"/>
      <c r="L12" s="8"/>
    </row>
    <row r="13" spans="1:12" x14ac:dyDescent="0.2">
      <c r="A13" s="9" t="s">
        <v>93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" x14ac:dyDescent="0.25">
      <c r="A14" s="10" t="s">
        <v>94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">
      <c r="A15" s="8" t="s">
        <v>95</v>
      </c>
      <c r="B15" s="8" t="s">
        <v>96</v>
      </c>
      <c r="C15" s="8">
        <v>40210416</v>
      </c>
      <c r="D15" s="8"/>
      <c r="E15" s="8">
        <v>100.77</v>
      </c>
      <c r="F15" s="8">
        <v>100</v>
      </c>
      <c r="G15" s="11">
        <v>2000</v>
      </c>
      <c r="H15" s="8"/>
      <c r="I15" s="8"/>
      <c r="J15" s="8"/>
      <c r="K15" s="8"/>
      <c r="L15" s="8"/>
    </row>
    <row r="16" spans="1:12" x14ac:dyDescent="0.2">
      <c r="A16" s="9" t="s">
        <v>97</v>
      </c>
      <c r="B16" s="8"/>
      <c r="C16" s="8"/>
      <c r="D16" s="8"/>
      <c r="E16" s="8"/>
      <c r="F16" s="8"/>
      <c r="G16" s="12">
        <v>2000</v>
      </c>
      <c r="H16" s="8"/>
      <c r="I16" s="8"/>
      <c r="J16" s="8"/>
      <c r="K16" s="8"/>
      <c r="L16" s="8"/>
    </row>
    <row r="17" spans="1:12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5.75" x14ac:dyDescent="0.25">
      <c r="A18" s="13" t="s">
        <v>98</v>
      </c>
      <c r="B18" s="8"/>
      <c r="C18" s="8"/>
      <c r="D18" s="8"/>
      <c r="E18" s="8"/>
      <c r="F18" s="8"/>
      <c r="G18" s="14">
        <v>2000</v>
      </c>
      <c r="H18" s="8"/>
      <c r="I18" s="8"/>
      <c r="J18" s="8"/>
      <c r="K18" s="8"/>
      <c r="L18" s="8"/>
    </row>
    <row r="19" spans="1:12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15.75" x14ac:dyDescent="0.25">
      <c r="A20" s="13" t="s">
        <v>67</v>
      </c>
      <c r="B20" s="8"/>
      <c r="C20" s="8"/>
      <c r="D20" s="8"/>
      <c r="E20" s="8"/>
      <c r="F20" s="8"/>
      <c r="G20" s="14">
        <v>2000</v>
      </c>
      <c r="H20" s="8"/>
      <c r="I20" s="8"/>
      <c r="J20" s="8"/>
      <c r="K20" s="8"/>
      <c r="L20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20"/>
  <sheetViews>
    <sheetView rightToLeft="1" workbookViewId="0">
      <selection activeCell="A12" sqref="A12:J20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56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57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7" t="s">
        <v>58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/>
      <c r="J12" s="8"/>
    </row>
    <row r="13" spans="1:10" x14ac:dyDescent="0.2">
      <c r="A13" s="9" t="s">
        <v>20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15" x14ac:dyDescent="0.25">
      <c r="A14" s="10" t="s">
        <v>59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x14ac:dyDescent="0.2">
      <c r="A15" s="8" t="s">
        <v>60</v>
      </c>
      <c r="B15" s="8">
        <v>400160816</v>
      </c>
      <c r="C15" s="8" t="s">
        <v>61</v>
      </c>
      <c r="D15" s="8"/>
      <c r="E15" s="8"/>
      <c r="F15" s="8">
        <v>0</v>
      </c>
      <c r="G15" s="8">
        <v>0</v>
      </c>
      <c r="H15" s="8">
        <v>596.59</v>
      </c>
      <c r="I15" s="8"/>
      <c r="J15" s="8"/>
    </row>
    <row r="16" spans="1:10" ht="15.75" x14ac:dyDescent="0.25">
      <c r="A16" s="9" t="s">
        <v>21</v>
      </c>
      <c r="B16" s="8"/>
      <c r="C16" s="8"/>
      <c r="D16" s="8"/>
      <c r="E16" s="8"/>
      <c r="F16" s="8"/>
      <c r="G16" s="8"/>
      <c r="H16" s="13">
        <v>596.59</v>
      </c>
      <c r="I16" s="8"/>
      <c r="J16" s="8"/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3" t="s">
        <v>62</v>
      </c>
      <c r="B18" s="8"/>
      <c r="C18" s="8"/>
      <c r="D18" s="8"/>
      <c r="E18" s="8"/>
      <c r="F18" s="8"/>
      <c r="G18" s="8"/>
      <c r="H18" s="13">
        <v>596.59</v>
      </c>
      <c r="I18" s="8"/>
      <c r="J18" s="8"/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13" t="s">
        <v>63</v>
      </c>
      <c r="B20" s="8"/>
      <c r="C20" s="8"/>
      <c r="D20" s="8"/>
      <c r="E20" s="8"/>
      <c r="F20" s="8"/>
      <c r="G20" s="8"/>
      <c r="H20" s="13">
        <v>596.59</v>
      </c>
      <c r="I20" s="8"/>
      <c r="J20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7"/>
  <sheetViews>
    <sheetView rightToLeft="1" workbookViewId="0">
      <selection activeCell="A12" sqref="A12:J27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46</v>
      </c>
      <c r="J10" s="2"/>
      <c r="K10" s="3" t="s">
        <v>47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26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48</v>
      </c>
      <c r="B15" s="8">
        <v>1115542</v>
      </c>
      <c r="C15" s="8"/>
      <c r="D15" s="8"/>
      <c r="E15" s="8"/>
      <c r="F15" s="8"/>
      <c r="G15" s="8"/>
      <c r="H15" s="8"/>
      <c r="I15" s="8">
        <v>0</v>
      </c>
      <c r="J15" s="8"/>
      <c r="K15">
        <v>-500.01</v>
      </c>
    </row>
    <row r="16" spans="1:11" x14ac:dyDescent="0.2">
      <c r="A16" s="8" t="s">
        <v>49</v>
      </c>
      <c r="B16" s="8">
        <v>1122647</v>
      </c>
      <c r="C16" s="8"/>
      <c r="D16" s="8"/>
      <c r="E16" s="8"/>
      <c r="F16" s="8"/>
      <c r="G16" s="8"/>
      <c r="H16" s="8"/>
      <c r="I16" s="8">
        <v>0</v>
      </c>
      <c r="J16" s="8"/>
      <c r="K16">
        <v>-800.01</v>
      </c>
    </row>
    <row r="17" spans="1:11" x14ac:dyDescent="0.2">
      <c r="A17" s="8" t="s">
        <v>50</v>
      </c>
      <c r="B17" s="8">
        <v>1127935</v>
      </c>
      <c r="C17" s="8"/>
      <c r="D17" s="8"/>
      <c r="E17" s="8"/>
      <c r="F17" s="8"/>
      <c r="G17" s="8"/>
      <c r="H17" s="8"/>
      <c r="I17" s="8">
        <v>0</v>
      </c>
      <c r="J17" s="8"/>
      <c r="K17">
        <v>-600.01</v>
      </c>
    </row>
    <row r="18" spans="1:11" ht="15.75" x14ac:dyDescent="0.25">
      <c r="A18" s="13" t="s">
        <v>51</v>
      </c>
      <c r="B18" s="8"/>
      <c r="C18" s="8"/>
      <c r="D18" s="8"/>
      <c r="E18" s="8"/>
      <c r="F18" s="8"/>
      <c r="G18" s="8"/>
      <c r="H18" s="8"/>
      <c r="I18" s="13">
        <v>0</v>
      </c>
      <c r="J18" s="8"/>
      <c r="K18" s="6">
        <v>-1900.03</v>
      </c>
    </row>
    <row r="19" spans="1:1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1" ht="15.75" x14ac:dyDescent="0.25">
      <c r="A20" s="7" t="s">
        <v>38</v>
      </c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1" ht="15" x14ac:dyDescent="0.25">
      <c r="A22" s="10" t="s">
        <v>14</v>
      </c>
      <c r="B22" s="8"/>
      <c r="C22" s="8"/>
      <c r="D22" s="8"/>
      <c r="E22" s="8"/>
      <c r="F22" s="8"/>
      <c r="G22" s="8"/>
      <c r="H22" s="8"/>
      <c r="I22" s="8"/>
      <c r="J22" s="8"/>
    </row>
    <row r="23" spans="1:11" x14ac:dyDescent="0.2">
      <c r="A23" s="8" t="s">
        <v>52</v>
      </c>
      <c r="B23" s="8">
        <v>1095710</v>
      </c>
      <c r="C23" s="8"/>
      <c r="D23" s="8"/>
      <c r="E23" s="8"/>
      <c r="F23" s="8"/>
      <c r="G23" s="8"/>
      <c r="H23" s="8"/>
      <c r="I23" s="8">
        <v>0</v>
      </c>
      <c r="J23" s="8"/>
      <c r="K23" s="5">
        <v>-4700</v>
      </c>
    </row>
    <row r="24" spans="1:11" x14ac:dyDescent="0.2">
      <c r="A24" s="8" t="s">
        <v>53</v>
      </c>
      <c r="B24" s="8">
        <v>1095728</v>
      </c>
      <c r="C24" s="8"/>
      <c r="D24" s="8"/>
      <c r="E24" s="8"/>
      <c r="F24" s="8"/>
      <c r="G24" s="8"/>
      <c r="H24" s="8"/>
      <c r="I24" s="8">
        <v>0</v>
      </c>
      <c r="J24" s="8"/>
      <c r="K24" s="5">
        <v>-3900.04</v>
      </c>
    </row>
    <row r="25" spans="1:11" ht="15.75" x14ac:dyDescent="0.25">
      <c r="A25" s="13" t="s">
        <v>54</v>
      </c>
      <c r="B25" s="8"/>
      <c r="C25" s="8"/>
      <c r="D25" s="8"/>
      <c r="E25" s="8"/>
      <c r="F25" s="8"/>
      <c r="G25" s="8"/>
      <c r="H25" s="8"/>
      <c r="I25" s="13">
        <v>0</v>
      </c>
      <c r="J25" s="8"/>
      <c r="K25" s="6">
        <v>-8600.0400000000009</v>
      </c>
    </row>
    <row r="26" spans="1:1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1" ht="15.75" x14ac:dyDescent="0.25">
      <c r="A27" s="13" t="s">
        <v>55</v>
      </c>
      <c r="B27" s="8"/>
      <c r="C27" s="8"/>
      <c r="D27" s="8"/>
      <c r="E27" s="8"/>
      <c r="F27" s="8"/>
      <c r="G27" s="8"/>
      <c r="H27" s="8"/>
      <c r="I27" s="13">
        <v>0</v>
      </c>
      <c r="J27" s="8"/>
      <c r="K27" s="6">
        <v>-10500.07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65"/>
  <sheetViews>
    <sheetView rightToLeft="1" topLeftCell="A34" workbookViewId="0">
      <selection activeCell="J55" sqref="J55"/>
    </sheetView>
  </sheetViews>
  <sheetFormatPr defaultRowHeight="14.25" x14ac:dyDescent="0.2"/>
  <cols>
    <col min="1" max="1" width="30.625" customWidth="1"/>
    <col min="9" max="9" width="11.125" bestFit="1" customWidth="1"/>
  </cols>
  <sheetData>
    <row r="10" spans="1:10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</row>
    <row r="11" spans="1:10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</row>
    <row r="12" spans="1:10" ht="15.75" x14ac:dyDescent="0.25">
      <c r="A12" s="7" t="s">
        <v>99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">
      <c r="A13" s="9" t="s">
        <v>93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15" x14ac:dyDescent="0.25">
      <c r="A14" s="10" t="s">
        <v>94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x14ac:dyDescent="0.2">
      <c r="A15" s="8" t="s">
        <v>95</v>
      </c>
      <c r="B15" s="8" t="s">
        <v>100</v>
      </c>
      <c r="C15" s="8" t="s">
        <v>101</v>
      </c>
      <c r="D15" s="8" t="s">
        <v>102</v>
      </c>
      <c r="E15" s="8">
        <v>0</v>
      </c>
      <c r="F15" s="8">
        <v>3.25</v>
      </c>
      <c r="G15" s="8">
        <v>0.39</v>
      </c>
      <c r="H15" s="8">
        <v>0</v>
      </c>
      <c r="I15" s="11">
        <v>4038.13</v>
      </c>
      <c r="J15" s="8">
        <v>0.19</v>
      </c>
    </row>
    <row r="16" spans="1:10" x14ac:dyDescent="0.2">
      <c r="A16" s="9" t="s">
        <v>97</v>
      </c>
      <c r="B16" s="8"/>
      <c r="C16" s="8"/>
      <c r="D16" s="8"/>
      <c r="E16" s="8"/>
      <c r="F16" s="8"/>
      <c r="G16" s="8"/>
      <c r="H16" s="8"/>
      <c r="I16" s="12">
        <v>4038.13</v>
      </c>
      <c r="J16" s="9">
        <v>0.19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3" t="s">
        <v>103</v>
      </c>
      <c r="B18" s="8"/>
      <c r="C18" s="8"/>
      <c r="D18" s="8"/>
      <c r="E18" s="8"/>
      <c r="F18" s="8"/>
      <c r="G18" s="8"/>
      <c r="H18" s="8"/>
      <c r="I18" s="14">
        <v>4038.13</v>
      </c>
      <c r="J18" s="13">
        <v>0.19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12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14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15</v>
      </c>
      <c r="B23" s="8" t="s">
        <v>16</v>
      </c>
      <c r="C23" s="8">
        <v>0</v>
      </c>
      <c r="D23" s="8"/>
      <c r="E23" s="8">
        <v>0</v>
      </c>
      <c r="F23" s="8">
        <v>0</v>
      </c>
      <c r="G23" s="8">
        <v>0</v>
      </c>
      <c r="H23" s="8">
        <v>0.81</v>
      </c>
      <c r="I23" s="11">
        <v>2905.71</v>
      </c>
      <c r="J23" s="8">
        <v>0.14000000000000001</v>
      </c>
    </row>
    <row r="24" spans="1:10" x14ac:dyDescent="0.2">
      <c r="A24" s="9" t="s">
        <v>17</v>
      </c>
      <c r="B24" s="8"/>
      <c r="C24" s="8"/>
      <c r="D24" s="8"/>
      <c r="E24" s="8"/>
      <c r="F24" s="8"/>
      <c r="G24" s="8"/>
      <c r="H24" s="8"/>
      <c r="I24" s="12">
        <v>2905.71</v>
      </c>
      <c r="J24" s="9">
        <v>0.14000000000000001</v>
      </c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x14ac:dyDescent="0.25">
      <c r="A26" s="13" t="s">
        <v>18</v>
      </c>
      <c r="B26" s="8"/>
      <c r="C26" s="8"/>
      <c r="D26" s="8"/>
      <c r="E26" s="8"/>
      <c r="F26" s="8"/>
      <c r="G26" s="8"/>
      <c r="H26" s="8"/>
      <c r="I26" s="14">
        <v>2905.71</v>
      </c>
      <c r="J26" s="13">
        <v>0.14000000000000001</v>
      </c>
    </row>
    <row r="27" spans="1:1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5.75" x14ac:dyDescent="0.25">
      <c r="A28" s="7" t="s">
        <v>58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">
      <c r="A29" s="9" t="s">
        <v>20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15" x14ac:dyDescent="0.25">
      <c r="A30" s="10" t="s">
        <v>59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">
      <c r="A31" s="8" t="s">
        <v>104</v>
      </c>
      <c r="B31" s="8" t="s">
        <v>105</v>
      </c>
      <c r="C31" s="8">
        <v>0</v>
      </c>
      <c r="D31" s="8"/>
      <c r="E31" s="8">
        <v>0</v>
      </c>
      <c r="F31" s="8">
        <v>0.75</v>
      </c>
      <c r="G31" s="8">
        <v>0.12</v>
      </c>
      <c r="H31" s="8">
        <v>0</v>
      </c>
      <c r="I31" s="8">
        <v>596.59</v>
      </c>
      <c r="J31" s="8">
        <v>0.03</v>
      </c>
    </row>
    <row r="32" spans="1:10" x14ac:dyDescent="0.2">
      <c r="A32" s="9" t="s">
        <v>21</v>
      </c>
      <c r="B32" s="8"/>
      <c r="C32" s="8"/>
      <c r="D32" s="8"/>
      <c r="E32" s="8"/>
      <c r="F32" s="8"/>
      <c r="G32" s="8"/>
      <c r="H32" s="8"/>
      <c r="I32" s="9">
        <v>596.59</v>
      </c>
      <c r="J32" s="9">
        <v>0.03</v>
      </c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5.75" x14ac:dyDescent="0.25">
      <c r="A34" s="13" t="s">
        <v>106</v>
      </c>
      <c r="B34" s="8"/>
      <c r="C34" s="8"/>
      <c r="D34" s="8"/>
      <c r="E34" s="8"/>
      <c r="F34" s="8"/>
      <c r="G34" s="8"/>
      <c r="H34" s="8"/>
      <c r="I34" s="13">
        <v>596.59</v>
      </c>
      <c r="J34" s="13">
        <v>0.03</v>
      </c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5.75" x14ac:dyDescent="0.25">
      <c r="A36" s="7" t="s">
        <v>22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">
      <c r="A37" s="9" t="s">
        <v>13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15" x14ac:dyDescent="0.25">
      <c r="A38" s="10" t="s">
        <v>14</v>
      </c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8" t="s">
        <v>23</v>
      </c>
      <c r="B39" s="8" t="s">
        <v>24</v>
      </c>
      <c r="C39" s="8">
        <v>0</v>
      </c>
      <c r="D39" s="8"/>
      <c r="E39" s="8">
        <v>0</v>
      </c>
      <c r="F39" s="8">
        <v>0</v>
      </c>
      <c r="G39" s="8">
        <v>0</v>
      </c>
      <c r="H39" s="8">
        <v>0.12</v>
      </c>
      <c r="I39" s="11">
        <v>1663.09</v>
      </c>
      <c r="J39" s="8">
        <v>0.08</v>
      </c>
    </row>
    <row r="40" spans="1:10" x14ac:dyDescent="0.2">
      <c r="A40" s="9" t="s">
        <v>17</v>
      </c>
      <c r="B40" s="8"/>
      <c r="C40" s="8"/>
      <c r="D40" s="8"/>
      <c r="E40" s="8"/>
      <c r="F40" s="8"/>
      <c r="G40" s="8"/>
      <c r="H40" s="8"/>
      <c r="I40" s="12">
        <v>1663.09</v>
      </c>
      <c r="J40" s="9">
        <v>0.08</v>
      </c>
    </row>
    <row r="41" spans="1:10" x14ac:dyDescent="0.2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5.75" x14ac:dyDescent="0.25">
      <c r="A42" s="13" t="s">
        <v>25</v>
      </c>
      <c r="B42" s="8"/>
      <c r="C42" s="8"/>
      <c r="D42" s="8"/>
      <c r="E42" s="8"/>
      <c r="F42" s="8"/>
      <c r="G42" s="8"/>
      <c r="H42" s="8"/>
      <c r="I42" s="14">
        <v>1663.09</v>
      </c>
      <c r="J42" s="13">
        <v>0.08</v>
      </c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x14ac:dyDescent="0.25">
      <c r="A44" s="7" t="s">
        <v>26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9" t="s">
        <v>13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ht="15" x14ac:dyDescent="0.25">
      <c r="A46" s="10" t="s">
        <v>14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 t="s">
        <v>27</v>
      </c>
      <c r="B47" s="8" t="s">
        <v>28</v>
      </c>
      <c r="C47" s="8">
        <v>0</v>
      </c>
      <c r="D47" s="8"/>
      <c r="E47" s="8">
        <v>0</v>
      </c>
      <c r="F47" s="8">
        <v>0</v>
      </c>
      <c r="G47" s="8">
        <v>0</v>
      </c>
      <c r="H47" s="8">
        <v>0.25</v>
      </c>
      <c r="I47" s="11">
        <v>1225.8800000000001</v>
      </c>
      <c r="J47" s="19">
        <v>5.9053627760252372E-2</v>
      </c>
    </row>
    <row r="48" spans="1:10" x14ac:dyDescent="0.2">
      <c r="A48" s="8" t="s">
        <v>29</v>
      </c>
      <c r="B48" s="8" t="s">
        <v>30</v>
      </c>
      <c r="C48" s="8">
        <v>0</v>
      </c>
      <c r="D48" s="8"/>
      <c r="E48" s="8">
        <v>0</v>
      </c>
      <c r="F48" s="8">
        <v>0</v>
      </c>
      <c r="G48" s="8">
        <v>0</v>
      </c>
      <c r="H48" s="8">
        <v>3.63</v>
      </c>
      <c r="I48" s="11">
        <v>14222.32</v>
      </c>
      <c r="J48" s="19">
        <v>0.6594321766561515</v>
      </c>
    </row>
    <row r="49" spans="1:10" x14ac:dyDescent="0.2">
      <c r="A49" s="8" t="s">
        <v>31</v>
      </c>
      <c r="B49" s="8" t="s">
        <v>32</v>
      </c>
      <c r="C49" s="8">
        <v>0</v>
      </c>
      <c r="D49" s="8"/>
      <c r="E49" s="8">
        <v>0</v>
      </c>
      <c r="F49" s="8">
        <v>0</v>
      </c>
      <c r="G49" s="8">
        <v>0</v>
      </c>
      <c r="H49" s="8">
        <v>1.26</v>
      </c>
      <c r="I49" s="11">
        <v>5666.34</v>
      </c>
      <c r="J49" s="19">
        <v>0.26574132492113567</v>
      </c>
    </row>
    <row r="50" spans="1:10" x14ac:dyDescent="0.2">
      <c r="A50" s="8" t="s">
        <v>33</v>
      </c>
      <c r="B50" s="8" t="s">
        <v>34</v>
      </c>
      <c r="C50" s="8">
        <v>0</v>
      </c>
      <c r="D50" s="8"/>
      <c r="E50" s="8">
        <v>0</v>
      </c>
      <c r="F50" s="8">
        <v>0</v>
      </c>
      <c r="G50" s="8">
        <v>0</v>
      </c>
      <c r="H50" s="8">
        <v>2.2599999999999998</v>
      </c>
      <c r="I50" s="11">
        <v>25828.06</v>
      </c>
      <c r="J50" s="19">
        <v>1.2007570977917981</v>
      </c>
    </row>
    <row r="51" spans="1:10" x14ac:dyDescent="0.2">
      <c r="A51" s="8" t="s">
        <v>35</v>
      </c>
      <c r="B51" s="8" t="s">
        <v>36</v>
      </c>
      <c r="C51" s="8">
        <v>0</v>
      </c>
      <c r="D51" s="8"/>
      <c r="E51" s="8">
        <v>0</v>
      </c>
      <c r="F51" s="8">
        <v>0</v>
      </c>
      <c r="G51" s="8">
        <v>0</v>
      </c>
      <c r="H51" s="8">
        <v>3.89</v>
      </c>
      <c r="I51" s="11">
        <v>20165.41</v>
      </c>
      <c r="J51" s="19">
        <v>0.93501577287066251</v>
      </c>
    </row>
    <row r="52" spans="1:10" x14ac:dyDescent="0.2">
      <c r="A52" s="9" t="s">
        <v>17</v>
      </c>
      <c r="B52" s="8"/>
      <c r="C52" s="8"/>
      <c r="D52" s="8"/>
      <c r="E52" s="8"/>
      <c r="F52" s="8"/>
      <c r="G52" s="8"/>
      <c r="H52" s="8"/>
      <c r="I52" s="12">
        <v>67108.009999999995</v>
      </c>
      <c r="J52" s="20">
        <v>3.12</v>
      </c>
    </row>
    <row r="53" spans="1:10" x14ac:dyDescent="0.2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.75" x14ac:dyDescent="0.25">
      <c r="A54" s="13" t="s">
        <v>37</v>
      </c>
      <c r="B54" s="8"/>
      <c r="C54" s="8"/>
      <c r="D54" s="8"/>
      <c r="E54" s="8"/>
      <c r="F54" s="8"/>
      <c r="G54" s="8"/>
      <c r="H54" s="8"/>
      <c r="I54" s="14">
        <v>67108.009999999995</v>
      </c>
      <c r="J54" s="21">
        <f>+J52</f>
        <v>3.12</v>
      </c>
    </row>
    <row r="55" spans="1:10" x14ac:dyDescent="0.2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x14ac:dyDescent="0.25">
      <c r="A56" s="7" t="s">
        <v>38</v>
      </c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">
      <c r="A57" s="9" t="s">
        <v>13</v>
      </c>
      <c r="B57" s="8"/>
      <c r="C57" s="8"/>
      <c r="D57" s="8"/>
      <c r="E57" s="8"/>
      <c r="F57" s="8"/>
      <c r="G57" s="8"/>
      <c r="H57" s="8"/>
      <c r="I57" s="8"/>
      <c r="J57" s="8"/>
    </row>
    <row r="58" spans="1:10" ht="15" x14ac:dyDescent="0.25">
      <c r="A58" s="10" t="s">
        <v>14</v>
      </c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">
      <c r="A59" s="8" t="s">
        <v>39</v>
      </c>
      <c r="B59" s="8" t="s">
        <v>40</v>
      </c>
      <c r="C59" s="8" t="s">
        <v>41</v>
      </c>
      <c r="D59" s="8" t="s">
        <v>19</v>
      </c>
      <c r="E59" s="8">
        <v>0</v>
      </c>
      <c r="F59" s="8">
        <v>0</v>
      </c>
      <c r="G59" s="8">
        <v>0</v>
      </c>
      <c r="H59" s="8">
        <v>0.72</v>
      </c>
      <c r="I59" s="11">
        <v>16306.02</v>
      </c>
      <c r="J59" s="19">
        <v>0.75930555555555546</v>
      </c>
    </row>
    <row r="60" spans="1:10" x14ac:dyDescent="0.2">
      <c r="A60" s="8" t="s">
        <v>42</v>
      </c>
      <c r="B60" s="8" t="s">
        <v>43</v>
      </c>
      <c r="C60" s="8">
        <v>0</v>
      </c>
      <c r="D60" s="8"/>
      <c r="E60" s="8">
        <v>0</v>
      </c>
      <c r="F60" s="8">
        <v>0</v>
      </c>
      <c r="G60" s="8">
        <v>0</v>
      </c>
      <c r="H60" s="8">
        <v>1.86</v>
      </c>
      <c r="I60" s="11">
        <v>29438.5</v>
      </c>
      <c r="J60" s="19">
        <v>1.3706944444444442</v>
      </c>
    </row>
    <row r="61" spans="1:10" x14ac:dyDescent="0.2">
      <c r="A61" s="9" t="s">
        <v>17</v>
      </c>
      <c r="B61" s="8"/>
      <c r="C61" s="8"/>
      <c r="D61" s="8"/>
      <c r="E61" s="8"/>
      <c r="F61" s="8"/>
      <c r="G61" s="8"/>
      <c r="H61" s="8"/>
      <c r="I61" s="12">
        <v>45744.52</v>
      </c>
      <c r="J61" s="9">
        <v>2.13</v>
      </c>
    </row>
    <row r="62" spans="1:10" x14ac:dyDescent="0.2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x14ac:dyDescent="0.25">
      <c r="A63" s="13" t="s">
        <v>44</v>
      </c>
      <c r="B63" s="8"/>
      <c r="C63" s="8"/>
      <c r="D63" s="8"/>
      <c r="E63" s="8"/>
      <c r="F63" s="8"/>
      <c r="G63" s="8"/>
      <c r="H63" s="8"/>
      <c r="I63" s="14">
        <v>45744.52</v>
      </c>
      <c r="J63" s="13">
        <f>+J61</f>
        <v>2.13</v>
      </c>
    </row>
    <row r="64" spans="1:10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x14ac:dyDescent="0.25">
      <c r="A65" s="13" t="s">
        <v>45</v>
      </c>
      <c r="B65" s="8"/>
      <c r="C65" s="8"/>
      <c r="D65" s="8"/>
      <c r="E65" s="8"/>
      <c r="F65" s="8"/>
      <c r="G65" s="8"/>
      <c r="H65" s="8"/>
      <c r="I65" s="14">
        <f>+I63+I54+I42+I34+I26+I18</f>
        <v>122056.05</v>
      </c>
      <c r="J65" s="14">
        <f>+J63+J54+J42+J34+J26+J18</f>
        <v>5.69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2016-11-08T13:01:48Z</dcterms:created>
  <dcterms:modified xsi:type="dcterms:W3CDTF">2016-11-08T13:10:44Z</dcterms:modified>
</cp:coreProperties>
</file>